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media/image127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VENDA ELE ENE TEL INS" sheetId="1" state="visible" r:id="rId2"/>
  </sheets>
  <definedNames>
    <definedName function="false" hidden="false" localSheetId="0" name="_xlnm.Print_Area" vbProcedure="false">'VENDA ELE ENE TEL INS'!$B$2:$I$329</definedName>
    <definedName function="false" hidden="false" localSheetId="0" name="_xlnm.Print_Titles" vbProcedure="false">'VENDA ELE ENE TEL INS'!$2:$6</definedName>
    <definedName function="false" hidden="true" localSheetId="0" name="_xlnm._FilterDatabase" vbProcedure="false">'VENDA ELE ENE TEL INS'!$B$6:$I$329</definedName>
    <definedName function="false" hidden="false" localSheetId="0" name="Print_Area_0" vbProcedure="false">'VENDA ELE ENE TEL INS'!$A$1:$F$329</definedName>
    <definedName function="false" hidden="false" localSheetId="0" name="Print_Area_0_0" vbProcedure="false">'VENDA ELE ENE TEL INS'!$A$1:$F$97</definedName>
    <definedName function="false" hidden="false" localSheetId="0" name="Print_Titles_0" vbProcedure="false">'VENDA ELE ENE TEL INS'!$2:$6</definedName>
    <definedName function="false" hidden="false" localSheetId="0" name="Print_Titles_0_0" vbProcedure="false">'VENDA ELE ENE TEL INS'!$2:$6</definedName>
    <definedName function="false" hidden="false" localSheetId="0" name="Print_Titles_0_0_0" vbProcedure="false">'VENDA ELE ENE TEL INS'!$2:$6</definedName>
    <definedName function="false" hidden="false" localSheetId="0" name="Print_Titles_0_0_0_0" vbProcedure="false">'VENDA ELE ENE TEL INS'!$2:$6</definedName>
    <definedName function="false" hidden="false" localSheetId="0" name="Print_Titles_0_0_0_0_0" vbProcedure="false">'VENDA ELE ENE TEL INS'!$2:$6</definedName>
    <definedName function="false" hidden="false" localSheetId="0" name="Print_Titles_0_0_0_0_0_0" vbProcedure="false">'VENDA ELE ENE TEL INS'!$2:$6</definedName>
    <definedName function="false" hidden="false" localSheetId="0" name="Print_Titles_0_0_0_0_0_0_0" vbProcedure="false">'VENDA ELE ENE TEL INS'!$2:$6</definedName>
    <definedName function="false" hidden="false" localSheetId="0" name="Print_Titles_0_0_0_0_0_0_0_0" vbProcedure="false">'VENDA ELE ENE TEL INS'!$2:$6</definedName>
    <definedName function="false" hidden="false" localSheetId="0" name="Print_Titles_0_0_0_0_0_0_0_0_0" vbProcedure="false">'VENDA ELE ENE TEL INS'!$2:$6</definedName>
    <definedName function="false" hidden="false" localSheetId="0" name="Print_Titles_0_0_0_0_0_0_0_0_0_0" vbProcedure="false">'VENDA ELE ENE TEL INS'!$2:$6</definedName>
    <definedName function="false" hidden="false" localSheetId="0" name="Print_Titles_0_0_0_0_0_0_0_0_0_0_0" vbProcedure="false">'VENDA ELE ENE TEL INS'!$2:$6</definedName>
    <definedName function="false" hidden="false" localSheetId="0" name="Print_Titles_0_0_0_0_0_0_0_0_0_0_0_0" vbProcedure="false">'VENDA ELE ENE TEL INS'!$2:$6</definedName>
    <definedName function="false" hidden="false" localSheetId="0" name="Print_Titles_0_0_0_0_0_0_0_0_0_0_0_0_0" vbProcedure="false">'VENDA ELE ENE TEL INS'!$2:$6</definedName>
    <definedName function="false" hidden="false" localSheetId="0" name="_FilterDatabase_0" vbProcedure="false">'VENDA ELE ENE TEL INS'!$B$6:$F$97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<sst xmlns="http://schemas.openxmlformats.org/spreadsheetml/2006/main" count="1367" uniqueCount="854">
  <si>
    <t xml:space="preserve">PLANILHA ORÇAMENTÁRIA DE VENDA - INSTALAÇÕES ELÉTRICAS E AFINS</t>
  </si>
  <si>
    <t xml:space="preserve">OBJETO: </t>
  </si>
  <si>
    <t xml:space="preserve">CONTRATAÇÃO DE EMPRESA ESPECIALIZADA PARA A EXECUÇÃO DE SERVIÇOS DIVERSOS – CIVIL, HIDRÁULICA, ELÉTRICA E AFINS - COM FORNECIMENTO DE MATERIAIS E MÃO DE OBRA, EM EDIFICAÇÕES OCUPADAS PELO MINISTÉRIO PÚBLICO DE MINAS GERAIS NAS CIDADES DAS REGIÕES SUL, TRIÂNGULO E ALTO PARANAÍBA</t>
  </si>
  <si>
    <t xml:space="preserve">BDI:</t>
  </si>
  <si>
    <t xml:space="preserve">MÊS/PERÍODO 
DE REFERÊNCIA:</t>
  </si>
  <si>
    <t xml:space="preserve">SETOP (OUTUBRO/2021); SINAPI (NOVEMBRO/2021) E SUDECAP (JANEIRO 2022);
COLETAS A PARTIR DE ABRIL/2021 ATE JANEIRO/2022</t>
  </si>
  <si>
    <t xml:space="preserve">ITEM</t>
  </si>
  <si>
    <t xml:space="preserve">FONTE</t>
  </si>
  <si>
    <t xml:space="preserve">CÓDIGO DA FONTE</t>
  </si>
  <si>
    <t xml:space="preserve">DESCRIÇÃO DO SERVIÇO</t>
  </si>
  <si>
    <t xml:space="preserve">UNID.</t>
  </si>
  <si>
    <t xml:space="preserve">QUANT.</t>
  </si>
  <si>
    <t xml:space="preserve">PREÇO UNIT.
 DE VENDA </t>
  </si>
  <si>
    <t xml:space="preserve">PREÇO TOTAL DE VENDA </t>
  </si>
  <si>
    <t xml:space="preserve">11.1</t>
  </si>
  <si>
    <t xml:space="preserve">INSTALAÇÕES ELÉTRICAS</t>
  </si>
  <si>
    <t xml:space="preserve">11.1.1</t>
  </si>
  <si>
    <t xml:space="preserve">ELETRODUTOS, CAIXAS, CONDULETES E ACESSÓRIOS</t>
  </si>
  <si>
    <t xml:space="preserve">11.1.1.1</t>
  </si>
  <si>
    <t xml:space="preserve">ELETRODUTO DE PVC FLEXÍVEL, CORRUGADO, ANTICHAMA, CONFORME NBR 15465,  CLASSE LEVE, COR AMARELA, PARA INSTALAÇÃO EMBUTIDA EM ALVENARIA, NOS SEGUINTES DIÂMETROS:</t>
  </si>
  <si>
    <t xml:space="preserve">11.1.1.1.1</t>
  </si>
  <si>
    <t xml:space="preserve">SINAPI</t>
  </si>
  <si>
    <t xml:space="preserve">A) Ø 3/4”</t>
  </si>
  <si>
    <t xml:space="preserve">M</t>
  </si>
  <si>
    <t xml:space="preserve">11.1.1.1.2</t>
  </si>
  <si>
    <t xml:space="preserve">B) Ø 1“</t>
  </si>
  <si>
    <t xml:space="preserve">11.1.1.2</t>
  </si>
  <si>
    <t xml:space="preserve">ELETRODUTO METÁLICO FLEXÍVEL, FABRICADO EM FITA DE AÇO GALVANIZADO, SEM REVESTIMENTO DE PVC, INCLUSIVE CONEXÕES. REF.: ELECON OU SIMILAR.</t>
  </si>
  <si>
    <t xml:space="preserve">11.1.1.2.1</t>
  </si>
  <si>
    <t xml:space="preserve">CPU</t>
  </si>
  <si>
    <t xml:space="preserve">ELE-0001</t>
  </si>
  <si>
    <t xml:space="preserve">A) Ø 1"</t>
  </si>
  <si>
    <t xml:space="preserve">11.1.1.3</t>
  </si>
  <si>
    <t xml:space="preserve">ELETRODUTO FLÉXÍVEL CORRUGADO, PVC, ANTI-CHAMA, CLÁSSE MÉDIO, COR LARANJA. REF.: TIGREFLEX REFORÇADO OU SIMILAR.</t>
  </si>
  <si>
    <t xml:space="preserve">11.1.1.3.1</t>
  </si>
  <si>
    <t xml:space="preserve">A) Ø 3/4"</t>
  </si>
  <si>
    <t xml:space="preserve">11.1.1.3.2</t>
  </si>
  <si>
    <t xml:space="preserve">B) Ø 1"</t>
  </si>
  <si>
    <t xml:space="preserve">11.1.1.4</t>
  </si>
  <si>
    <t xml:space="preserve">ELETRODUTO EM PVC RÍGIDO ROSCÁVEL, COR PRETA, CONFORME NBR 15465,  ANTICHAMA, FORNECIDO EM PEÇAS DE 3M, COM ACESSÓRIOS E CONEXÕES (LUVAS, BUCHAS, ARRUELAS, BRAÇADEIRAS, SUPORTES, FIXAÇÕES, CURVAS, ETC.), NOS SEGUINTES DIÂMETROS:</t>
  </si>
  <si>
    <t xml:space="preserve">11.1.1.4.1</t>
  </si>
  <si>
    <t xml:space="preserve">SETOP</t>
  </si>
  <si>
    <t xml:space="preserve">ED-49308</t>
  </si>
  <si>
    <t xml:space="preserve">11.1.1.4.2</t>
  </si>
  <si>
    <t xml:space="preserve">ED-49309</t>
  </si>
  <si>
    <t xml:space="preserve">11.1.1.4.3</t>
  </si>
  <si>
    <t xml:space="preserve">ED-49310</t>
  </si>
  <si>
    <t xml:space="preserve">C) Ø 1.1/4"</t>
  </si>
  <si>
    <t xml:space="preserve">11.1.1.4.4</t>
  </si>
  <si>
    <t xml:space="preserve">ED-49311</t>
  </si>
  <si>
    <t xml:space="preserve">D) Ø 1.1/2"</t>
  </si>
  <si>
    <t xml:space="preserve">11.1.1.4.5</t>
  </si>
  <si>
    <t xml:space="preserve">ED-49312</t>
  </si>
  <si>
    <t xml:space="preserve">E) Ø 2"</t>
  </si>
  <si>
    <t xml:space="preserve">11.1.1.5</t>
  </si>
  <si>
    <t xml:space="preserve">ELETRODUTO DE AÇO CARBONO TIPO RÍGIDO, COM ROSCA NAS EXTREMIDADES, FORNECIDO EM PEÇAS DE 3M DE COMPRIMENTO. AÇO GALVANIZADO. COM ACESSÓRIOS E CONEXÕES  (LUVAS, BUCHAS, ARRUELAS, BRAÇADEIRAS, SUPORTES, FIXAÇÕES, CURVAS, ETC.), NOS SEGUINTES DIÂMETROS:</t>
  </si>
  <si>
    <t xml:space="preserve">11.1.1.5.1</t>
  </si>
  <si>
    <t xml:space="preserve">ED-49317</t>
  </si>
  <si>
    <t xml:space="preserve">11.1.1.5.2</t>
  </si>
  <si>
    <t xml:space="preserve">ED-49318</t>
  </si>
  <si>
    <t xml:space="preserve">11.1.1.5.3</t>
  </si>
  <si>
    <t xml:space="preserve">ED-49319</t>
  </si>
  <si>
    <t xml:space="preserve">11.1.1.5.4</t>
  </si>
  <si>
    <t xml:space="preserve">ED-49320</t>
  </si>
  <si>
    <t xml:space="preserve">11.1.1.5.5</t>
  </si>
  <si>
    <t xml:space="preserve">ED-49321</t>
  </si>
  <si>
    <t xml:space="preserve">11.1.1.5.6</t>
  </si>
  <si>
    <t xml:space="preserve">ED-49323</t>
  </si>
  <si>
    <t xml:space="preserve">F) Ø 3"</t>
  </si>
  <si>
    <t xml:space="preserve">11.1.1.5.7</t>
  </si>
  <si>
    <t xml:space="preserve">ED-49333</t>
  </si>
  <si>
    <t xml:space="preserve">G) Ø 4"</t>
  </si>
  <si>
    <t xml:space="preserve">11.1.1.6</t>
  </si>
  <si>
    <t xml:space="preserve">ELETRODUTO EM POLIETILENO DE ALTA DENSIDADE – PEAD, CONFORME NORMA NBR 15715  COR PRETA, SEÇÃO CIRCULAR, CORRUGADO HELICOIDAL, FLEXÍVEL, IMPERMEÁVEL, COM FIO GUIA DE AÇO REVESTIDO EM PVC, COM ACESSÓRIOS E CONEXÕES (LUVAS, BUCHAS, ARRUELAS, BRAÇADEIRAS, SUPORTES, FIXAÇÕES, CURVAS, ETC.), NOS SEGUINTES DIÂMETROS:</t>
  </si>
  <si>
    <t xml:space="preserve">11.1.1.6.1</t>
  </si>
  <si>
    <t xml:space="preserve">ED-4155</t>
  </si>
  <si>
    <t xml:space="preserve">A) 30MM (1.1/4”)</t>
  </si>
  <si>
    <t xml:space="preserve">11.1.1.6.2</t>
  </si>
  <si>
    <t xml:space="preserve">ED-49295</t>
  </si>
  <si>
    <t xml:space="preserve">B) 40MM (1.1/4”)</t>
  </si>
  <si>
    <t xml:space="preserve">11.1.1.6.3</t>
  </si>
  <si>
    <t xml:space="preserve">ED-49296</t>
  </si>
  <si>
    <t xml:space="preserve">C) 50MM (2”)</t>
  </si>
  <si>
    <t xml:space="preserve">11.1.1.6.4</t>
  </si>
  <si>
    <t xml:space="preserve">ED-49298</t>
  </si>
  <si>
    <t xml:space="preserve">D) 100MM (4”)</t>
  </si>
  <si>
    <t xml:space="preserve">11.1.1.7</t>
  </si>
  <si>
    <t xml:space="preserve">CONDULETE EM ALUMÍNIO FUNDIDO, MÚLTIPLO TIPO X, COM SAÍDAS COM ROSCA, FORNECIDO COM TAMPA, COM TAMPÕES PLÁSTICOS PARA FECHAMENTO DAS SAÍDAS NÃO UTILIZADAS.</t>
  </si>
  <si>
    <t xml:space="preserve">11.1.1.7.1</t>
  </si>
  <si>
    <t xml:space="preserve">ED-17973</t>
  </si>
  <si>
    <t xml:space="preserve">UN</t>
  </si>
  <si>
    <t xml:space="preserve">11.1.1.7.2</t>
  </si>
  <si>
    <t xml:space="preserve">ED-17974</t>
  </si>
  <si>
    <t xml:space="preserve">11.1.1.7.3</t>
  </si>
  <si>
    <t xml:space="preserve">ED-17975</t>
  </si>
  <si>
    <t xml:space="preserve">11.1.1.7.4</t>
  </si>
  <si>
    <t xml:space="preserve">ED-17976</t>
  </si>
  <si>
    <t xml:space="preserve">11.1.1.7.5</t>
  </si>
  <si>
    <t xml:space="preserve">ED-17977</t>
  </si>
  <si>
    <t xml:space="preserve">SUB-TOTAL DO ITEM 11.1.1</t>
  </si>
  <si>
    <t xml:space="preserve">11.1.2</t>
  </si>
  <si>
    <t xml:space="preserve">ELETROCALHAS, PERFILADOS E ACESSÓRIOS</t>
  </si>
  <si>
    <t xml:space="preserve">11.1.2.1</t>
  </si>
  <si>
    <t xml:space="preserve">ELETROCALHA LISA EM CHAPA DE AÇO GALVANIZADO #18, COM TRATAMENTO PRÉ-ZINCADO, INCLUSIVE TAMPA DE ENCAIXE, FIXAÇÃO SUPERIOR, CONEXÕES E ACESSÓRIOS:</t>
  </si>
  <si>
    <t xml:space="preserve">11.1.2.1.1</t>
  </si>
  <si>
    <t xml:space="preserve">ED-19511</t>
  </si>
  <si>
    <t xml:space="preserve">A)(100X100)MM</t>
  </si>
  <si>
    <t xml:space="preserve">11.1.2.1.2</t>
  </si>
  <si>
    <t xml:space="preserve">ED-19513</t>
  </si>
  <si>
    <t xml:space="preserve">B)(150X100)MM</t>
  </si>
  <si>
    <t xml:space="preserve">11.1.2.2</t>
  </si>
  <si>
    <t xml:space="preserve">ELETROCALHA PERFURADA EM CHAPA DE AÇO GALVANIZADO #18, COM TRATAMENTO PRÉ-ZINCADO, INCLUSIVE TAMPA DE ENCAIXE, FIXAÇÃO SUPERIOR, CONEXÕES E ACESSÓRIOS:</t>
  </si>
  <si>
    <t xml:space="preserve">11.1.2.2.1</t>
  </si>
  <si>
    <t xml:space="preserve">ED-19520</t>
  </si>
  <si>
    <t xml:space="preserve">A)100X100MM</t>
  </si>
  <si>
    <t xml:space="preserve">11.1.2.2.2</t>
  </si>
  <si>
    <t xml:space="preserve">ED-19522</t>
  </si>
  <si>
    <t xml:space="preserve">B)150X100MM</t>
  </si>
  <si>
    <t xml:space="preserve">11.1.2.3</t>
  </si>
  <si>
    <t xml:space="preserve">ED-49461</t>
  </si>
  <si>
    <t xml:space="preserve">VERGALHÃO DE AÇO COM ROSCA TOTAL, DIÂMETRO 1/4", INCLUSIVE ELEMENTOS DE FIXAÇÃO. REF.: MOPA OU SIMILAR.</t>
  </si>
  <si>
    <t xml:space="preserve">11.1.2.4</t>
  </si>
  <si>
    <t xml:space="preserve">ED-49451</t>
  </si>
  <si>
    <t xml:space="preserve">PERFILADO PERFURADO (38X38)MM EM CHAPA DE AÇO GALVANIZADO #18, COM TRATAMENTO PRÉ-ZINCADO, INCLUSIVE FIXAÇÃO SUPERIOR, CONEXÕES E ACESSÓRIOS. REF.: MOPA OU SIMILAR.</t>
  </si>
  <si>
    <t xml:space="preserve">11.1.2.5</t>
  </si>
  <si>
    <t xml:space="preserve">ED-49465</t>
  </si>
  <si>
    <t xml:space="preserve">CAIXA DE DERIVAÇÃO TIPO "L" PARA PERFILADO EM CHAPA DE AÇO COM TRATAMENTO PRÉ-ZINCADO, INCLUSIVE TAMPA E FIXAÇÃO</t>
  </si>
  <si>
    <t xml:space="preserve">11.1.2.6</t>
  </si>
  <si>
    <t xml:space="preserve">ED-49457</t>
  </si>
  <si>
    <t xml:space="preserve">SUPORTE OU GANCHO DE LUMINÁRIA PARA PERFILADO (38X38)MM, TIPO CURTO, EM CHAPA DE AÇO COM TRATAMENTO PRÉ-ZINCADO, INCLUSIVE ACESSÓRIOS E FIXAÇÃO.</t>
  </si>
  <si>
    <t xml:space="preserve">SUB-TOTAL DO ITEM 11.1.2</t>
  </si>
  <si>
    <t xml:space="preserve">11.1.3</t>
  </si>
  <si>
    <t xml:space="preserve">CANALETAS E ACESSÓRIOS</t>
  </si>
  <si>
    <t xml:space="preserve">11.1.3.1</t>
  </si>
  <si>
    <t xml:space="preserve">CANALETA EM PVC, COR BRANCA, ANTICHAMA, BARRA DE 2,0M, COM TAMPA, ACESSÓRIOS E CONEXÕES  (EMENDAS, LUVAS, DERIVAÇÕES, COTOVELOS, CURVAS, ACABAMENTOS, SUPORTES, FIXAÇÕES, PARAFUSOS, BUCHAS, ETC.), REF. LINHA X DA LEGRAND, NAS SEGUINTES DIMENSÕES:</t>
  </si>
  <si>
    <t xml:space="preserve">11.1.3.1.1</t>
  </si>
  <si>
    <t xml:space="preserve">ED-49060</t>
  </si>
  <si>
    <t xml:space="preserve">A) 20X10MM, SEM DIVISÃO INTERNA</t>
  </si>
  <si>
    <t xml:space="preserve">11.1.3.1.2</t>
  </si>
  <si>
    <t xml:space="preserve">ED-49061</t>
  </si>
  <si>
    <t xml:space="preserve">B) 50X20MM, COM DIVISÃO INTERNA</t>
  </si>
  <si>
    <t xml:space="preserve">11.1.3.1.3</t>
  </si>
  <si>
    <t xml:space="preserve">ELE-0009</t>
  </si>
  <si>
    <t xml:space="preserve">C) 110X20MM, COM DIVISÃO INTERNA</t>
  </si>
  <si>
    <t xml:space="preserve">11.1.3.2</t>
  </si>
  <si>
    <t xml:space="preserve">ELE-0010</t>
  </si>
  <si>
    <t xml:space="preserve">CURVA VERTICAL EXTERNA, EM ALUMÍNIO ANODIZADO PINTADO NA COR BRANCA, R=30MM, LARGURA DE 73MM, COM UM SEPTO. PARA DUTO DE 45MM DE ALTURA. REF: DT 38440.30 DA DUTOTEC OU SIMILAR.</t>
  </si>
  <si>
    <t xml:space="preserve">11.1.3.3</t>
  </si>
  <si>
    <t xml:space="preserve">ELE-0011</t>
  </si>
  <si>
    <t xml:space="preserve">ADAPTADOR PARA CANALETA-ELETRODUTO 3X1", EM TEMOPLÁSTICO ABS/PC-V0 NA COR BRANCA, PARA PERFIL DE 45MM.  REF: DT 48042.00 DA DUTOTEC OU SIMILAR.</t>
  </si>
  <si>
    <t xml:space="preserve">11.1.3.4</t>
  </si>
  <si>
    <t xml:space="preserve">CANALETA DUPLA TIPO “D”, EM PERFIL DE ALUMÍNIO ANODIZADO, BARRA DE 3 METROS. COM DUAS VIAS PARA PASSAGEM DE CABOS, COR BRANCO, INCLUSIVE ELEMENTOS DE FIXAÇÃO.</t>
  </si>
  <si>
    <t xml:space="preserve">11.1.3.4.1</t>
  </si>
  <si>
    <t xml:space="preserve">ELE-0012</t>
  </si>
  <si>
    <t xml:space="preserve">A) 73X25MM. REF.: DT12241.00 DA DUTOTEC OU SIMILAR</t>
  </si>
  <si>
    <t xml:space="preserve">11.1.3.4.2</t>
  </si>
  <si>
    <t xml:space="preserve">ELE-0013</t>
  </si>
  <si>
    <t xml:space="preserve">B) 73X45MM.  REF.: DT14441.00 DA DUTOTEC OU SIMILAR</t>
  </si>
  <si>
    <t xml:space="preserve">11.1.3.5</t>
  </si>
  <si>
    <t xml:space="preserve">ELE-0014</t>
  </si>
  <si>
    <t xml:space="preserve">TAMPA PLANA LISA PARA CANALETA, EM PERFIL DE ALUMÍNIO ANODIZADO PINTADO NA COR BRANCA, LARGURA DE 73MM, BARRA DE 3,0 METROS. REF.: DT15140.00 DA DUTOTEC OU SIMILAR</t>
  </si>
  <si>
    <t xml:space="preserve">11.1.3.6</t>
  </si>
  <si>
    <t xml:space="preserve">ELE-0015</t>
  </si>
  <si>
    <t xml:space="preserve">CURVA VERTICAL INTERNA PARA CANALETA, PLANA LISA, EM ALUMÍNIO ANODIZADO PINTADO NA COR BRANCA, RAIO=30MM, LARGURA DE 73MM, COM UM  SEPTO DIVISOR. REF.: DT38040.30 DA DUTOTEC OU SIMILAR.</t>
  </si>
  <si>
    <t xml:space="preserve">11.1.3.7</t>
  </si>
  <si>
    <t xml:space="preserve">ELE-0016</t>
  </si>
  <si>
    <t xml:space="preserve">CURVA VERTICAL EXTERNA PARA CANALETA, PLANA LISA, EM ALUMÍNIO ANODIZADO PINTADO NA COR BRANCA, RAIO=30MM, LARGURA DE 73MM, COM UM  SEPTO DIVISOR. REF.: DT38240.30 DA DUTOTEC OU SIMILAR.</t>
  </si>
  <si>
    <t xml:space="preserve">11.1.3.8</t>
  </si>
  <si>
    <t xml:space="preserve">ELE-0017</t>
  </si>
  <si>
    <t xml:space="preserve">TAMPA TERMINAL PARA FECHAMENTO DE CANALETA DE ALUMÍNIO, EM PLÁSTICO ABS NA COR BRANCA, DIMENSÕES 25X73MM. REF.: DT49140.00 DA DUTOTEC OU SIMILAR.</t>
  </si>
  <si>
    <t xml:space="preserve">11.1.3.9</t>
  </si>
  <si>
    <t xml:space="preserve">ELE-0018</t>
  </si>
  <si>
    <t xml:space="preserve">PORTA EQUIPAMENTOS PARA CANALETA DE ALUMÍNIO, PARA TRÊS POSTOS MODULARES DE TOMADA OU INTERRUPTOR, COMPATIVEL COM A LINHA PIAL PLUS DA LEGRAND, EM PLÁSTICO ABS NA COR BRANCA. REF.: DT64440.00 DA DUTOTEC OU SIMILAR.</t>
  </si>
  <si>
    <t xml:space="preserve">11.1.3.10</t>
  </si>
  <si>
    <t xml:space="preserve">ADAPTADOR CANALETA – ELETRODUTO, EM PLÁSTICO ABS NA COR BRANCA, PARA CANALETA DE ALUMÍNIO DE 25X73MM, NOS SEGUINTES TIPOS:</t>
  </si>
  <si>
    <t xml:space="preserve">11.1.3.10.1</t>
  </si>
  <si>
    <t xml:space="preserve">ELE-0020</t>
  </si>
  <si>
    <t xml:space="preserve">A) 3X1”. REF.: DT47640.00 DA DUTOTEC OU SIMILAR.</t>
  </si>
  <si>
    <t xml:space="preserve">12.1.3.14</t>
  </si>
  <si>
    <t xml:space="preserve">ELE-0022</t>
  </si>
  <si>
    <t xml:space="preserve">CAIXA DE DERIVAÇÃO TIPO X, BASE EM ALUMÍNIO INJETADO E TAMPA EM PLÁSTICO ABS NA COR BRANCA, PARA CANALETA DE ALUMÍNIO DE 25X73MM. REF.: DT52240.00 DA DUTOTEC OU SIMILAR.</t>
  </si>
  <si>
    <t xml:space="preserve">SUB-TOTAL DO ITEM 11.1.3</t>
  </si>
  <si>
    <t xml:space="preserve">11.1.4</t>
  </si>
  <si>
    <t xml:space="preserve">CABOS E ACESSÓRIOS</t>
  </si>
  <si>
    <t xml:space="preserve">11.1.4.1</t>
  </si>
  <si>
    <t xml:space="preserve">CABO CONDUTOR DE COBRE, FLEXÍVEL CLASSE 4 OU 5, ISOLAÇÃO EM PVC PARA 450/750 V, TEMPERATURA NO CONDUTOR DE 70º C EM SERVIÇO CONTINUO E NÃO PROPAGANTE DE CHAMA, , CONFORME NBR NM 280, NAS SEGUINTES SEÇÕES:</t>
  </si>
  <si>
    <t xml:space="preserve">11.1.4.1.1</t>
  </si>
  <si>
    <t xml:space="preserve">A) #1,5MM²</t>
  </si>
  <si>
    <t xml:space="preserve">11.1.4.1.2</t>
  </si>
  <si>
    <t xml:space="preserve">B) #2,5MM²</t>
  </si>
  <si>
    <t xml:space="preserve">11.1.4.1.3</t>
  </si>
  <si>
    <t xml:space="preserve">C) #4,0MM²</t>
  </si>
  <si>
    <t xml:space="preserve">11.1.4.1.4</t>
  </si>
  <si>
    <t xml:space="preserve">D) #6,0MM²</t>
  </si>
  <si>
    <t xml:space="preserve">11.1.4.1.5</t>
  </si>
  <si>
    <t xml:space="preserve">E) #10,0MM²</t>
  </si>
  <si>
    <t xml:space="preserve">11.1.4.2</t>
  </si>
  <si>
    <t xml:space="preserve">CABO CONDUTOR DE COBRE, FLEXÍVEL CLASSE 4 OU 5, ISOLAÇÃO EM PVC PARA 0,6/1,0kV, TEMPERATURA NO CONDUTOR DE 70º C EM SERVIÇO CONTINUO E NÃO PROPAGANTE DE CHAMA, , CONFORME NBR NM 280, NAS SEGUINTES SEÇÕES:</t>
  </si>
  <si>
    <t xml:space="preserve">11.1.4.2.1</t>
  </si>
  <si>
    <t xml:space="preserve">A) #10,0MM²</t>
  </si>
  <si>
    <t xml:space="preserve">11.1.4.2.2</t>
  </si>
  <si>
    <t xml:space="preserve">B) #16,0MM²</t>
  </si>
  <si>
    <t xml:space="preserve">11.1.4.2.3</t>
  </si>
  <si>
    <t xml:space="preserve">C) #25,0MM²</t>
  </si>
  <si>
    <t xml:space="preserve">11.1.4.2.4</t>
  </si>
  <si>
    <t xml:space="preserve">D) #35,0MM²</t>
  </si>
  <si>
    <t xml:space="preserve">11.1.4.3</t>
  </si>
  <si>
    <t xml:space="preserve">CABO PP 500V CRISTAL PRATA C/ ALMA</t>
  </si>
  <si>
    <t xml:space="preserve">11.1.4.3.1</t>
  </si>
  <si>
    <t xml:space="preserve">ELE-0028</t>
  </si>
  <si>
    <t xml:space="preserve">A) 2X0,75MM2</t>
  </si>
  <si>
    <t xml:space="preserve">11.1.4.3.2</t>
  </si>
  <si>
    <t xml:space="preserve">ELE-0029</t>
  </si>
  <si>
    <t xml:space="preserve">B) 2X1,5MM2</t>
  </si>
  <si>
    <t xml:space="preserve">11.1.4.4</t>
  </si>
  <si>
    <t xml:space="preserve">TERMINAL TUBULAR COM LUVA DE PLÁSTICO PARA CABOS, NAS SEGUINTES SEÇÕES:</t>
  </si>
  <si>
    <t xml:space="preserve">11.1.4.4.1</t>
  </si>
  <si>
    <t xml:space="preserve">ELE-0031</t>
  </si>
  <si>
    <t xml:space="preserve">A) #2,5MM²</t>
  </si>
  <si>
    <t xml:space="preserve">11.1.4.4.2</t>
  </si>
  <si>
    <t xml:space="preserve">ELE-0032</t>
  </si>
  <si>
    <t xml:space="preserve">B) #4,0MM²</t>
  </si>
  <si>
    <t xml:space="preserve">11.1.4.4.3</t>
  </si>
  <si>
    <t xml:space="preserve">ELE-0033</t>
  </si>
  <si>
    <t xml:space="preserve">C) #6,0MM²</t>
  </si>
  <si>
    <t xml:space="preserve">11.1.4.4.4</t>
  </si>
  <si>
    <t xml:space="preserve">ELE-0034</t>
  </si>
  <si>
    <t xml:space="preserve">D) #10,0MM²</t>
  </si>
  <si>
    <t xml:space="preserve">11.1.4.4.5</t>
  </si>
  <si>
    <t xml:space="preserve">ELE-0035</t>
  </si>
  <si>
    <t xml:space="preserve">E) #16,0MM²</t>
  </si>
  <si>
    <t xml:space="preserve">11.1.4.4.6</t>
  </si>
  <si>
    <t xml:space="preserve">ELE-0036</t>
  </si>
  <si>
    <t xml:space="preserve">F) #25,0MM²</t>
  </si>
  <si>
    <t xml:space="preserve">11.1.4.5</t>
  </si>
  <si>
    <t xml:space="preserve">ELE-0037</t>
  </si>
  <si>
    <t xml:space="preserve">CONECTOR EMENDA 2P 32A FL.0,14-4,0MM2 REFERENCIA: MODELO 221-412 WAGO </t>
  </si>
  <si>
    <t xml:space="preserve">11.1.4.6</t>
  </si>
  <si>
    <t xml:space="preserve">ELE-0038</t>
  </si>
  <si>
    <t xml:space="preserve">CONECTOR EMENDA 3P 32A FL.0,14-4,0MM2 REFERENCIA: MODELO 221-413 WAGO </t>
  </si>
  <si>
    <t xml:space="preserve">11.1.4.7</t>
  </si>
  <si>
    <t xml:space="preserve">ELE-0039</t>
  </si>
  <si>
    <t xml:space="preserve">CONECTOR EMENDA 5P 32A FL.0,14-4,0MM2 REFERENCIA: MODELO 221-415 WAGO </t>
  </si>
  <si>
    <t xml:space="preserve">11.1.4.8</t>
  </si>
  <si>
    <t xml:space="preserve">ELE-0041</t>
  </si>
  <si>
    <t xml:space="preserve">ABRAÇADEIRA DE VELCRO, DUPLA FACE, NA COR AZUL, ROLO DE 20MM X 3 METROS.</t>
  </si>
  <si>
    <t xml:space="preserve">SUB-TOTAL DO ITEM 11.1.4</t>
  </si>
  <si>
    <t xml:space="preserve">11.1.5</t>
  </si>
  <si>
    <t xml:space="preserve">TOMADAS, INTERRUPTORES E ACESSÓRIOS</t>
  </si>
  <si>
    <t xml:space="preserve">11.1.5.1</t>
  </si>
  <si>
    <t xml:space="preserve">ED-49187</t>
  </si>
  <si>
    <t xml:space="preserve">CAIXA DE LIGAÇÃO EM PVC PARA INSTALAÇÃO EMBUTIDA EM ALVENARIA, TAMANHO 2X4”</t>
  </si>
  <si>
    <t xml:space="preserve">11.1.5.2</t>
  </si>
  <si>
    <t xml:space="preserve">ED-49188</t>
  </si>
  <si>
    <t xml:space="preserve">CAIXA DE LIGAÇÃO EM PVC PARA INSTALAÇÃO EMBUTIDA EM ALVENARIA, TAMANHO 4X4”</t>
  </si>
  <si>
    <t xml:space="preserve">11.1.5.3</t>
  </si>
  <si>
    <t xml:space="preserve">ED-49194</t>
  </si>
  <si>
    <t xml:space="preserve">CAIXA DE LIGAÇÃO/PASSAGEM EM PVC RÍGIDO PARA ELETRODUTO, DIMENSÕES 4X2, EMBUTIDA EM PAREDE DE GESSO/DRY-WALL</t>
  </si>
  <si>
    <t xml:space="preserve">11.1.5.4</t>
  </si>
  <si>
    <t xml:space="preserve">ED-49195</t>
  </si>
  <si>
    <t xml:space="preserve">CAIXA DE LIGAÇÃO/PASSAGEM EM PVC RÍGIDO PARA ELETRODUTO, DIMENSÕES 4X4, EMBUTIDA EM PAREDE DE GESSO/DRY-WALL</t>
  </si>
  <si>
    <t xml:space="preserve">11.1.5.5</t>
  </si>
  <si>
    <t xml:space="preserve">CAIXA DE PASSAGEM PVC PARA PAREDE COM INSTALAÇÃO DE SOBREPOR. MARCA TIGRE, NAS SEGUINTES DIMENSÕES (AXLXP):</t>
  </si>
  <si>
    <t xml:space="preserve">11.1.5.5.1</t>
  </si>
  <si>
    <t xml:space="preserve">ELE-0042</t>
  </si>
  <si>
    <t xml:space="preserve">A) 240X240X98 MM (CTP 20)</t>
  </si>
  <si>
    <t xml:space="preserve">11.1.5.5.2</t>
  </si>
  <si>
    <t xml:space="preserve">ELE-0043</t>
  </si>
  <si>
    <t xml:space="preserve">B) 350X379X85,5 MM (CTP 30)</t>
  </si>
  <si>
    <t xml:space="preserve">11.1.5.6</t>
  </si>
  <si>
    <t xml:space="preserve">ELE-0044</t>
  </si>
  <si>
    <t xml:space="preserve">CAIXA DE SOBREPOR EM PVC 3X3” PARA 1 MODULO, CONFORME NBR 14136, COR BRANCA, COM PLACA, SUPORTE, ACOPLADOR, PARAFUSOS E ACESSÓRIOS PARA INSTALAÇÃO COM SISTEMA DE CANALETAS DE PVC.</t>
  </si>
  <si>
    <t xml:space="preserve">11.1.5.7</t>
  </si>
  <si>
    <t xml:space="preserve">ELE-0047</t>
  </si>
  <si>
    <t xml:space="preserve">CAIXA DE SOBREPOR  MULTIUSO 3 MÓDULOS E 4 SAÍDAS, NA COR BRANCA. REF.: 57304/050 TRAMONTINA OU SIMILAR</t>
  </si>
  <si>
    <t xml:space="preserve">11.1.5.8</t>
  </si>
  <si>
    <t xml:space="preserve">ED-49490</t>
  </si>
  <si>
    <t xml:space="preserve">PLACA PARA CAIXA 2X4”, EM MATERIAL TERMOPLÁSTICO ISOLANTE DE ALTO IMPACTO, COR BRANCA, COM 1 POSTO (HORIZONTAL/ VERTICAL)</t>
  </si>
  <si>
    <t xml:space="preserve">11.1.5.9</t>
  </si>
  <si>
    <t xml:space="preserve">ED-49494</t>
  </si>
  <si>
    <t xml:space="preserve">PLACA PARA CAIXA 2X4”, EM MATERIAL TERMOPLÁSTICO ISOLANTE DE ALTO IMPACTO, COR BRANCA, PARA ATÉ 3 POSTOS MODULARES.</t>
  </si>
  <si>
    <t xml:space="preserve">11.1.5.10</t>
  </si>
  <si>
    <t xml:space="preserve">ED-49491</t>
  </si>
  <si>
    <t xml:space="preserve">PLACA PARA CAIXA 4X4”, EM MATERIAL TERMOPLÁSTICO ISOLANTE DE ALTO IMPACTO, COR BRANCA, COM 2 POSTOS SEPARADOS.</t>
  </si>
  <si>
    <t xml:space="preserve">11.1.5.11</t>
  </si>
  <si>
    <t xml:space="preserve">SUDECAP</t>
  </si>
  <si>
    <t xml:space="preserve">11.31.16</t>
  </si>
  <si>
    <t xml:space="preserve">PLACA PARA CAIXA 4X4”, EM MATERIAL TERMOPLÁSTICO ISOLANTE DE ALTO IMPACTO, COR BRANCA, COM 4 POSTOS SEPARADOS.</t>
  </si>
  <si>
    <t xml:space="preserve">11.1.5.12</t>
  </si>
  <si>
    <t xml:space="preserve">PLACA PARA CAIXA 4X4”, EM MATERIAL TERMOPLÁSTICO ISOLANTE DE ALTO IMPACTO, COR BRANCA, PARA ATÉ 6 POSTOS MODULARES.</t>
  </si>
  <si>
    <t xml:space="preserve">11.1.5.13</t>
  </si>
  <si>
    <t xml:space="preserve">ED-5614</t>
  </si>
  <si>
    <t xml:space="preserve">SUPORTE PARA PLACA 2X4</t>
  </si>
  <si>
    <t xml:space="preserve">11.1.5.14</t>
  </si>
  <si>
    <t xml:space="preserve">ED-5613</t>
  </si>
  <si>
    <t xml:space="preserve">SUPORTE PARA PLACA 4X4</t>
  </si>
  <si>
    <t xml:space="preserve">11.1.5.15</t>
  </si>
  <si>
    <t xml:space="preserve">ED-49486</t>
  </si>
  <si>
    <t xml:space="preserve">PLACA CEGA PARA CAIXA 2X4”, EM MATERIAL TERMOPLÁSTICO ISOLANTE DE ALTO IMPACTO, COR BRANCA</t>
  </si>
  <si>
    <t xml:space="preserve">11.1.5.16</t>
  </si>
  <si>
    <t xml:space="preserve">ED-49487</t>
  </si>
  <si>
    <t xml:space="preserve">PLACA CEGA PARA CAIXA 4X4”, EM MATERIAL TERMOPLÁSTICO ISOLANTE DE ALTO IMPACTO, COR BRANCA.</t>
  </si>
  <si>
    <t xml:space="preserve">11.1.5.17</t>
  </si>
  <si>
    <t xml:space="preserve">11.31.10</t>
  </si>
  <si>
    <t xml:space="preserve">MÓDULO COM FURO PARA PASSAGEM DE FIO, COR BRANCA, PARA INSTALAÇÃO EM PLACA/SUPORTE</t>
  </si>
  <si>
    <t xml:space="preserve">11.1.5.18</t>
  </si>
  <si>
    <t xml:space="preserve">ED-5633</t>
  </si>
  <si>
    <t xml:space="preserve">MÓDULO CEGO, COR BRANCA, PARA INSTALAÇÃO EM PLACA/SUPORTE</t>
  </si>
  <si>
    <t xml:space="preserve">11.1.5.19</t>
  </si>
  <si>
    <t xml:space="preserve">ELE-0049</t>
  </si>
  <si>
    <t xml:space="preserve">MÓDULO TOMADA PADRÃO, TRÊS (3) POLOS, CORRENTE 10A, TENSÃO 250V, (2P+T/10A-250V) PARA INSTALAÇÃO EM PLACA/SUPORTE.</t>
  </si>
  <si>
    <t xml:space="preserve">11.1.5.20</t>
  </si>
  <si>
    <t xml:space="preserve">ELE-0050</t>
  </si>
  <si>
    <t xml:space="preserve">MÓDULO TOMADA PADRÃO, TRÊS (3) POLOS, CORRENTE 20A, TENSÃO 250V, (2P+T/20A-250V), COR BRANCA, CONFORME NBR 14136, COM BORNES E PARAFUSO.</t>
  </si>
  <si>
    <t xml:space="preserve">11.1.5.21</t>
  </si>
  <si>
    <t xml:space="preserve">ED-5628</t>
  </si>
  <si>
    <t xml:space="preserve">MÓDULO TOMADA PADRÃO, TRÊS (3) POLOS, CORRENTE 20A, TENSÃO 250V, (2P+T/20A-250V), COR VERMELHA, CONFORME NBR 14136, COM BORNES E PARAFUSO. REF.: PIAL PLUS DA PIAL LEGRAND OU EQUIVALENTE.</t>
  </si>
  <si>
    <t xml:space="preserve">11.1.5.22</t>
  </si>
  <si>
    <t xml:space="preserve">MÓDULO INTERRUPTOR SIMPLES, CORRENTE 10A, TENSÃO 250V, (10A-250V) PARA INSTALAÇÃO EM PLACA/SUPORTE, COR BRANCA.</t>
  </si>
  <si>
    <t xml:space="preserve">11.1.5.23</t>
  </si>
  <si>
    <t xml:space="preserve">MÓDULO INTERRUPTOR PARALELO, CORRENTE 10A, TENSÃO 250V, (10A-250V), COR BRANCA, PARA INSTALAÇÃO EM PLACA/SUPORTE.</t>
  </si>
  <si>
    <t xml:space="preserve">11.1.5.24</t>
  </si>
  <si>
    <t xml:space="preserve">MÓDULO INTERRUPTOR INTERMEDIÁRIO, CORRENTE 10A, TENSÃO 250V, (10A-250V), COR BRANCA, PARA INSTALAÇÃO EM PLACA/SUPORTE.</t>
  </si>
  <si>
    <t xml:space="preserve">11.1.5.25</t>
  </si>
  <si>
    <t xml:space="preserve">MÓDULO INTERRUPTOR BIPOLAR SIMPLES, CORRENTE 10A, TENSÃO 250V, (10A-250V), COR BRANCA, COM BORNES E PARAFUSO, PARA INSTALAÇÃO EM PLACA/SUPORTE.</t>
  </si>
  <si>
    <t xml:space="preserve">11.1.5.26</t>
  </si>
  <si>
    <t xml:space="preserve">ELE-0051</t>
  </si>
  <si>
    <t xml:space="preserve">MÓDULO DE INTERRUPTOR BIPOLAR SIMPLES PARA INSTALAÇÃO EM PLACA/SUPORTE, 25A, 250V, COR BRANCA, COM BORNES A PARAFUSO.</t>
  </si>
  <si>
    <t xml:space="preserve">11.1.5.27</t>
  </si>
  <si>
    <t xml:space="preserve">MÓDULO PULSADOR CAMPAINHA, CORRENTE 10A, TENSÃO 250V, (10A-250V), INCLUSIVE FORNECIMENTO E INSTALAÇÃO, EXCLUSIVE PLACA E SUPORTE.</t>
  </si>
  <si>
    <t xml:space="preserve">11.1.5.28</t>
  </si>
  <si>
    <t xml:space="preserve">ELE-0052</t>
  </si>
  <si>
    <t xml:space="preserve">PLUG MACHO PRETO 10A 2P+T CONFORME NBR14136 57403/103. REF.: TRAMONTINA OU SIMILAR.</t>
  </si>
  <si>
    <t xml:space="preserve">SUB-TOTAL DO ITEM 11.1.5</t>
  </si>
  <si>
    <t xml:space="preserve">11.1.6</t>
  </si>
  <si>
    <t xml:space="preserve">QUADROS ELÉTRICOS E ACESSÓRIOS</t>
  </si>
  <si>
    <t xml:space="preserve">11.1.6.1</t>
  </si>
  <si>
    <t xml:space="preserve">QUADRO DE DISTRIBUIÇÃO DE CIRCUITOS ELÉTRICOS, EM CHAPA DE AÇO, PINTADO NA COR CINZA OU BEGE, USO INTERNO, COMPOSTO DE TAMPA, ESPELHO, PLACA DE MONTAGEM E CORPO DA CAIXA, COM BARRAMENTOS DE COBRE PRINCIPAL VERTICAL E BARRAMENTOS SECUNDÁRIOS HORIZONTAIS (CONFIGURAÇÃO ESPINHA DE PEIXE) E BARRAMENTOS DE NEUTRO E TERRA, ESPAÇO PARA DISJUNTOR GERAL, DPSS E DRS, COM TRILHO PARA SUPORTE DE DISJUNTORES TIPO DIN (PADRÃO EUROPEU), IDENTIFICAÇÃO DOS DISJUNTORES E CIRCUITOS COM ETIQUETA AUTOADESIVA COM IMPRESSÃO TÉRMICA, COM PORTA DOCUMENTOS CONTENDO O DIAGRAMA TRIFILAR DO QUADRO. PORTA COM FECHADURA E PONTO DE ATERRAMENTO. NAS SEGUINTES CONFIGURAÇÕES:</t>
  </si>
  <si>
    <t xml:space="preserve">11.1.6.1.1</t>
  </si>
  <si>
    <t xml:space="preserve">A) - INSTALAÇÃO: DE EMBUTIR
- BARRAMENTO PRINCIPAL, NEUTRO E TERRA: 100A
- BARRAMENTOS SECUNDÁRIOS: 32A
- ESPAÇO PARA 18 DISJUNTORES DE SAÍDA MONOPOLARES.
</t>
  </si>
  <si>
    <t xml:space="preserve">11.1.6.1.2</t>
  </si>
  <si>
    <t xml:space="preserve">B) - INSTALAÇÃO: DE EMBUTIR
- BARRAMENTO PRINCIPAL, NEUTRO E TERRA: 100A
- BARRAMENTOS SECUNDÁRIOS: 32A
- ESPAÇO PARA 24 DISJUNTORES DE SAÍDA MONOPOLARES.
</t>
  </si>
  <si>
    <t xml:space="preserve">11.1.6.1.3</t>
  </si>
  <si>
    <t xml:space="preserve">ELE-0053</t>
  </si>
  <si>
    <t xml:space="preserve">C) - INSTALAÇÃO: DE EMBUTIR
- BARRAMENTO PRINCIPAL, NEUTRO E TERRA: 100A
- BARRAMENTOS SECUNDÁRIOS: 32A
- ESPAÇO PARA 36 DISJUNTORES DE SAÍDA MONOPOLARES.
</t>
  </si>
  <si>
    <t xml:space="preserve">11.1.6.1.4</t>
  </si>
  <si>
    <t xml:space="preserve">D) - INSTALAÇÃO: DE SOBREPOR
- BARRAMENTO PRINCIPAL, NEUTRO E TERRA: 100A
- BARRAMENTOS SECUNDÁRIOS: 32A
- ESPAÇO PARA 18 DISJUNTORES DE SAÍDA MONOPOLARES.
</t>
  </si>
  <si>
    <t xml:space="preserve">11.1.6.1.5</t>
  </si>
  <si>
    <t xml:space="preserve">ELE-0054</t>
  </si>
  <si>
    <t xml:space="preserve">E) - INSTALAÇÃO: DE SOBREPOR
- BARRAMENTO PRINCIPAL, NEUTRO E TERRA: 100A
- BARRAMENTOS SECUNDÁRIOS: 32A
- ESPAÇO PARA 28 DISJUNTORES DE SAÍDA MONOPOLARES.
</t>
  </si>
  <si>
    <t xml:space="preserve">11.1.6.1.6</t>
  </si>
  <si>
    <t xml:space="preserve">ELE-0055</t>
  </si>
  <si>
    <t xml:space="preserve">F) - INSTALAÇÃO: DE SOBREPOR
- BARRAMENTO PRINCIPAL, NEUTRO E TERRA: 100A
- BARRAMENTOS SECUNDÁRIOS: 32A
- ESPAÇO PARA 36 DISJUNTORES DE SAÍDA MONOPOLARES.
</t>
  </si>
  <si>
    <t xml:space="preserve">11.1.6.1.7</t>
  </si>
  <si>
    <t xml:space="preserve">ELE-0056</t>
  </si>
  <si>
    <t xml:space="preserve">G) - INSTALAÇÃO: DE SOBREPOR
- BARRAMENTO PRINCIPAL, NEUTRO E TERRA: 150A
- BARRAMENTOS SECUNDÁRIOS: 32A
- ESPAÇO PARA 42 DISJUNTORES DE SAÍDA MONOPOLARES.
</t>
  </si>
  <si>
    <t xml:space="preserve">11.1.6.2</t>
  </si>
  <si>
    <t xml:space="preserve">ELE-0057</t>
  </si>
  <si>
    <t xml:space="preserve">DISPOSITIVO DE PROTEÇÃO CONTRA SURTOS (DPS), CLASSE I/II, TENSÃO DE OPERAÇÃO CONTINUA MÁXIMA: 275V, INOM (8/20µS): 30KA, IMAX (8/20µS): 60KA, IIMP (10/350µS): 12,5KA.</t>
  </si>
  <si>
    <t xml:space="preserve">11.1.6.3</t>
  </si>
  <si>
    <t xml:space="preserve">DISJUNTOR TERMOMAGNÉTICO, PADRÃO DIN/EUROPEU, CONFORME NORMA NBR 60898,  CORRENTE DE INTERRUPÇÃO SIMÉTRICA IGUAL OU MAIOR QUE 4,5KA EM 220V - CURVA C</t>
  </si>
  <si>
    <t xml:space="preserve">11.1.6.3.1</t>
  </si>
  <si>
    <t xml:space="preserve">ED-49228</t>
  </si>
  <si>
    <t xml:space="preserve">A) 1X10A (MONOPOLAR)</t>
  </si>
  <si>
    <t xml:space="preserve">11.1.6.3.2</t>
  </si>
  <si>
    <t xml:space="preserve">ED-49230</t>
  </si>
  <si>
    <t xml:space="preserve">B) 1X16A (MONOPOLAR)</t>
  </si>
  <si>
    <t xml:space="preserve">11.1.6.3.3</t>
  </si>
  <si>
    <t xml:space="preserve">ED-49231</t>
  </si>
  <si>
    <t xml:space="preserve">C) 1X20A (MONOPOLAR)</t>
  </si>
  <si>
    <t xml:space="preserve">11.1.6.3.4</t>
  </si>
  <si>
    <t xml:space="preserve">ED-49232</t>
  </si>
  <si>
    <t xml:space="preserve">D) 1X25A (MONOPOLAR)</t>
  </si>
  <si>
    <t xml:space="preserve">11.1.6.3.5</t>
  </si>
  <si>
    <t xml:space="preserve">ED-49234</t>
  </si>
  <si>
    <t xml:space="preserve">E) 1X32A (MONOPOLAR)</t>
  </si>
  <si>
    <t xml:space="preserve">11.1.6.3.6</t>
  </si>
  <si>
    <t xml:space="preserve">ED-49268</t>
  </si>
  <si>
    <t xml:space="preserve">F) 2X10A (BIPOLAR)</t>
  </si>
  <si>
    <t xml:space="preserve">11.1.6.3.7</t>
  </si>
  <si>
    <t xml:space="preserve">ED-49270</t>
  </si>
  <si>
    <t xml:space="preserve">G) 2X16A (BIPOLAR)</t>
  </si>
  <si>
    <t xml:space="preserve">11.1.6.3.8</t>
  </si>
  <si>
    <t xml:space="preserve">ED-49271</t>
  </si>
  <si>
    <t xml:space="preserve">H) 2X20A (BIPOLAR)</t>
  </si>
  <si>
    <t xml:space="preserve">11.1.6.3.9</t>
  </si>
  <si>
    <t xml:space="preserve">ED-49272</t>
  </si>
  <si>
    <t xml:space="preserve">I) 2X25A (BIPOLAR)</t>
  </si>
  <si>
    <t xml:space="preserve">11.1.6.3.10</t>
  </si>
  <si>
    <t xml:space="preserve">ED-49274</t>
  </si>
  <si>
    <t xml:space="preserve">J) 2X32A (BIPOLAR)</t>
  </si>
  <si>
    <t xml:space="preserve">11.1.6.3.11</t>
  </si>
  <si>
    <t xml:space="preserve">ED-49276</t>
  </si>
  <si>
    <t xml:space="preserve">K) 2X40A (BIPOLAR)</t>
  </si>
  <si>
    <t xml:space="preserve">11.1.6.3.12</t>
  </si>
  <si>
    <t xml:space="preserve">11.19.16</t>
  </si>
  <si>
    <t xml:space="preserve">L) 2X63A (BIPOLAR)</t>
  </si>
  <si>
    <t xml:space="preserve">11.1.6.3.13</t>
  </si>
  <si>
    <t xml:space="preserve">ED-49282</t>
  </si>
  <si>
    <t xml:space="preserve">M) 3X10A (TRIPOLAR)</t>
  </si>
  <si>
    <t xml:space="preserve">11.1.6.3.14</t>
  </si>
  <si>
    <t xml:space="preserve">11.19.18</t>
  </si>
  <si>
    <t xml:space="preserve">N) 3X16A (TRIPOLAR)</t>
  </si>
  <si>
    <t xml:space="preserve">11.1.6.3.15</t>
  </si>
  <si>
    <t xml:space="preserve">ED-49284</t>
  </si>
  <si>
    <t xml:space="preserve">O) 3X20A (TRIPOLAR)</t>
  </si>
  <si>
    <t xml:space="preserve">11.1.6.3.16</t>
  </si>
  <si>
    <t xml:space="preserve">ED-49285</t>
  </si>
  <si>
    <t xml:space="preserve">P) 3X25A (TRIPOLAR)</t>
  </si>
  <si>
    <t xml:space="preserve">11.1.6.3.17</t>
  </si>
  <si>
    <t xml:space="preserve">11.19.21</t>
  </si>
  <si>
    <t xml:space="preserve">Q) 3X32A (TRIPOLAR)</t>
  </si>
  <si>
    <t xml:space="preserve">11.1.6.4</t>
  </si>
  <si>
    <t xml:space="preserve">DISJUNTOR TERMOMAGNÉTICO, PADRÃO DIN/EUROPEU, CONFORME NORMA NBR 60947-2, CORRENTE DE INTERRUPÇÃO SIMÉTRICA IGUAL OU MAIOR QUE 10KA EM 220V - CURVA C</t>
  </si>
  <si>
    <t xml:space="preserve">11.1.6.4.1</t>
  </si>
  <si>
    <t xml:space="preserve">A) 3X32A (TRIPOLAR)</t>
  </si>
  <si>
    <t xml:space="preserve">11.1.6.4.2</t>
  </si>
  <si>
    <t xml:space="preserve">ED-49258</t>
  </si>
  <si>
    <t xml:space="preserve">B) 3X40A (TRIPOLAR)</t>
  </si>
  <si>
    <t xml:space="preserve">11.1.6.4.3</t>
  </si>
  <si>
    <t xml:space="preserve">ED-49259</t>
  </si>
  <si>
    <t xml:space="preserve">C) 3X50A (TRIPOLAR)</t>
  </si>
  <si>
    <t xml:space="preserve">11.1.6.4.4</t>
  </si>
  <si>
    <t xml:space="preserve">11.19.24</t>
  </si>
  <si>
    <t xml:space="preserve">D) 3X63A (TRIPOLAR)</t>
  </si>
  <si>
    <t xml:space="preserve">11.1.6.4.5</t>
  </si>
  <si>
    <t xml:space="preserve">ELE-0059</t>
  </si>
  <si>
    <t xml:space="preserve">E) 3X80A (TRIPOLAR)</t>
  </si>
  <si>
    <t xml:space="preserve">11.1.6.4.6</t>
  </si>
  <si>
    <t xml:space="preserve">ED-49263</t>
  </si>
  <si>
    <t xml:space="preserve">F) 3X100A (TRIPOLAR)</t>
  </si>
  <si>
    <t xml:space="preserve">11.1.6.5</t>
  </si>
  <si>
    <t xml:space="preserve">INTERRUPTOR DIFERENCIAL RESIDUAL (IDR), BIPOLAR, PADRÃO DIN/EUROPEU, TIPO AC, CORRENTE RESIDUAL 30MA, CONFORME NBR NM 61008, CORRENTE NOMINAL:</t>
  </si>
  <si>
    <t xml:space="preserve">11.1.6.5.1</t>
  </si>
  <si>
    <t xml:space="preserve">ED-15114</t>
  </si>
  <si>
    <t xml:space="preserve">A) 2X25A (BIPOLAR)</t>
  </si>
  <si>
    <t xml:space="preserve">11.1.6.5.2</t>
  </si>
  <si>
    <t xml:space="preserve">ED-15115</t>
  </si>
  <si>
    <t xml:space="preserve">B) 2X40A (BIPOLAR)</t>
  </si>
  <si>
    <t xml:space="preserve">11.1.6.5.3</t>
  </si>
  <si>
    <t xml:space="preserve">ED-15116</t>
  </si>
  <si>
    <t xml:space="preserve">C) 4X63A (TETRAPOLAR)</t>
  </si>
  <si>
    <t xml:space="preserve">SUB-TOTAL DO ITEM 11.1.6</t>
  </si>
  <si>
    <t xml:space="preserve">11.1.7</t>
  </si>
  <si>
    <t xml:space="preserve">LUMINÁRIAS E ACESSÓRIOS</t>
  </si>
  <si>
    <t xml:space="preserve">11.1.7.1</t>
  </si>
  <si>
    <t xml:space="preserve">ELE-0063</t>
  </si>
  <si>
    <t xml:space="preserve">LUMINARIA - TIPO: EMBUTIR; ESTRUTURA: CHAPA DE ACO TRATADA; ACABAMENTO: PINTURA ELETROSTATICA A PO COR BRANCA;MEDIDAS: ALTURA 70MM X LARGURA 250MM X COMPRIMENTO 570MM; VIDRO: SEM VIDRO; TIPO LAMPADA: 02 LAMPADAS TUBULARES LED T8 9/10 W; REF. LUMICENTER CAN03-E216 OU SIMILAR.</t>
  </si>
  <si>
    <t xml:space="preserve">11.1.7.2</t>
  </si>
  <si>
    <t xml:space="preserve">ELE-0064</t>
  </si>
  <si>
    <t xml:space="preserve">LUMINARIA - TIPO: EMBUTIR; ESTRUTURA: CHAPA DE ACO; ACABAMENTO: PINTURA ELETROSTATICA BRANCA; MEDIDAS: 1243 X 215 X 52MM; VIDRO: COM ACRILICO; TIPO LAMPADA: 2 LAMPADAS TUBULARES  T8 LED 18/20 W; REF. LUMICENTER CAN03-E232 OU SIMILAR.</t>
  </si>
  <si>
    <t xml:space="preserve">11.1.7.3</t>
  </si>
  <si>
    <t xml:space="preserve">ELE-0065</t>
  </si>
  <si>
    <t xml:space="preserve">LUMINARIA - TIPO: EMBUTIR;  PARA 1 LÂMPADA LED MR16 DE 4,8W COM BASE GU10. CORPO EM PLÁSTICO NA COR BRANCA/PRETA COM FACE RECUADA. REF.: SE-330.1032 DA SAVE ENERGY OU SIMILAR.</t>
  </si>
  <si>
    <t xml:space="preserve">11.1.7.4</t>
  </si>
  <si>
    <t xml:space="preserve">ELE-0069</t>
  </si>
  <si>
    <t xml:space="preserve">LUMINARIA - TIPO: SOBREPOR; ESTRUTURA: CHAPA DE ACO; ACABAMENTO: PINTURA ELETROSTATICA BRANCA; MEDIDAS: 1245 X 170 X 45MM; VIDRO: COM ACRILICO; TIPO LAMPADA: 2 LAMPADAS TUBULARES  T8 LED 18/20 W; REF. LUMEPETRO 152005 OU SIMILAR.</t>
  </si>
  <si>
    <t xml:space="preserve">11.1.7.5</t>
  </si>
  <si>
    <t xml:space="preserve">ELE-0070</t>
  </si>
  <si>
    <t xml:space="preserve">LUMINARIA - TIPO: SOBREPOR; ESTRUTURA: CHAPA DE ACO TRATADA; ACABAMENTO: PINTURA ELETROSTATICA A PO COR BRANCA;MEDIDAS: ALTURA 45MM X LARGURA 170MM X COMPRIMENTO 635MM; VIDRO: SEM VIDRO; TIPO LAMPADA: 02 LAMPADAS TUBULARES LED T8 9/10 W; REF. LUMEPETRO 152009 OU SIMILAR.</t>
  </si>
  <si>
    <t xml:space="preserve">11.1.7.6</t>
  </si>
  <si>
    <t xml:space="preserve">ELE-0072</t>
  </si>
  <si>
    <t xml:space="preserve">LUMINARIA - TIPO: PAINEL LED DE EMBUTIR; ULTRAFINO; ; ESTRUTURA: ALUMINIO; ACABAMENTO: PINTURA ELETROSTATICA COR BRANCA; MEDIDAS: 300 MM X 300 MM X 23 MM; VIDRO: ACRILICO; TIPO LAMPADA: LED 24 W; 4000 K; 2200 LM; IRC MAIOR QUE 80; TENSAO: BIVOLT; VIDA UTIL MEDIANA DE 30.000 HORAS, BORDAS BRANCAS.</t>
  </si>
  <si>
    <t xml:space="preserve">11.1.7.7</t>
  </si>
  <si>
    <t xml:space="preserve">ELE-0073</t>
  </si>
  <si>
    <t xml:space="preserve">LUMINARIA - TIPO: PAINEL LED DE EMBUTIR; ULTRAFINO; ESTRUTURA: ALUMINIO; ACABAMENTO: PINTURA ELETROSTATICA COR BRANCA; MEDIDAS: 300 MM X 300 MM X 23 MM; VIDRO: ACRILICO; TIPO LAMPADA: LED 24 W; 6500K; 2200 LM; IRC MAIOR QUE 80; TENSAO: BIVOLT</t>
  </si>
  <si>
    <t xml:space="preserve">11.1.7.8</t>
  </si>
  <si>
    <t xml:space="preserve">ELE-0074</t>
  </si>
  <si>
    <t xml:space="preserve">LUMINARIA - TIPO: PAINEL LED DE EMBUTIR, ULTRAFINO; ESTRUTURA: ALUMINIO; ACABAMENTO: PINTURA ELETROSTATICA COR BRANCA; MEDIDAS: 620 MM X 620 MM X 35 MM; VIDRO: ACRILICO; TIPO LAMPADA: LED 36 W; 4000 K; IRC MAIOR QUE 80; TENSAO: BIVOLT; VIDA UTIL MEDIANA DE 30.000 HORAS, BORDAS BRANCAS</t>
  </si>
  <si>
    <t xml:space="preserve">11.1.7.9</t>
  </si>
  <si>
    <t xml:space="preserve">ELE-0075</t>
  </si>
  <si>
    <t xml:space="preserve">LUMINÁRIA TIPO BALIZADOR EMBUTIDA NA PAREDE COM 1 LÂMPADA DE LED, TIPO BULBO, DE 9W. REF: PIROPO DA ITAIM OU EQUIVALENTE.</t>
  </si>
  <si>
    <t xml:space="preserve">11.1.7.10</t>
  </si>
  <si>
    <t xml:space="preserve">LUMINÁRIA TIPO PLAFON, DE SOBREPOR, COM 1 LÂMPADA LED DE 12/13 W, SEM REATOR - FORNECIMENTO E INSTALAÇÃO.</t>
  </si>
  <si>
    <t xml:space="preserve">11.1.7.11</t>
  </si>
  <si>
    <t xml:space="preserve">ELE-0076</t>
  </si>
  <si>
    <t xml:space="preserve">ARANDELA COM 1 LÂMPADA DE LED, DE 12W. REF.: MODELO TATU DA ITAIM OU EQUIVALENTE.</t>
  </si>
  <si>
    <t xml:space="preserve">11.1.7.12</t>
  </si>
  <si>
    <t xml:space="preserve">REFLETOR HOLOFOTE LED BIVOLT</t>
  </si>
  <si>
    <t xml:space="preserve">11.1.7.12.1</t>
  </si>
  <si>
    <t xml:space="preserve">ELE-0077</t>
  </si>
  <si>
    <t xml:space="preserve">A) 10 W</t>
  </si>
  <si>
    <t xml:space="preserve">11.1.7.12.2</t>
  </si>
  <si>
    <t xml:space="preserve">ELE-0078</t>
  </si>
  <si>
    <t xml:space="preserve">B) 50 W</t>
  </si>
  <si>
    <t xml:space="preserve">11.1.7.12.3</t>
  </si>
  <si>
    <t xml:space="preserve">ELE-0079</t>
  </si>
  <si>
    <t xml:space="preserve">C) 100 W</t>
  </si>
  <si>
    <t xml:space="preserve">11.1.7.13</t>
  </si>
  <si>
    <t xml:space="preserve">LÂMPADAS TUBULAR LED BIVOLT, BASE G13</t>
  </si>
  <si>
    <t xml:space="preserve">11.1.7.13.1</t>
  </si>
  <si>
    <t xml:space="preserve">ED-9973</t>
  </si>
  <si>
    <t xml:space="preserve">A) 18/20W</t>
  </si>
  <si>
    <t xml:space="preserve">11.1.7.13.2</t>
  </si>
  <si>
    <t xml:space="preserve">ED-9972</t>
  </si>
  <si>
    <t xml:space="preserve">B) 9/10W</t>
  </si>
  <si>
    <t xml:space="preserve">11.1.7.14</t>
  </si>
  <si>
    <t xml:space="preserve">ED-13342</t>
  </si>
  <si>
    <t xml:space="preserve">LÂMPADA COMPACTA LED – 9W, BULBO A60</t>
  </si>
  <si>
    <t xml:space="preserve">11.1.7.15</t>
  </si>
  <si>
    <t xml:space="preserve">ELE-0080</t>
  </si>
  <si>
    <t xml:space="preserve">LÂMPADA LED MR16 DE 4.8W, BASE GU10, FLUXO LUMINOSO DE 360LM, TEMPERATURA DE COR DE 2700K, BIVOLT, 60HZ. REF. SE-130-1640 DA SAVE ENERGY OU SIMILAR.</t>
  </si>
  <si>
    <t xml:space="preserve">11.1.7.16</t>
  </si>
  <si>
    <t xml:space="preserve">ELE-0081</t>
  </si>
  <si>
    <t xml:space="preserve">LÂMPADA LED MR16 DE 7W, BASE GU10, FLUXO LUMINOSO DE 470LM, TEMPERATURA DE COR DE 2700K, BIVOLT, 60HZ. REF. SE-130-562 DA SAVE ENERGY OU SIMILAR</t>
  </si>
  <si>
    <t xml:space="preserve">11.1.7.17</t>
  </si>
  <si>
    <t xml:space="preserve">ELE-0082</t>
  </si>
  <si>
    <t xml:space="preserve">FITA DE LED, 12VCC, 5W/M, 400LM/M, LUZ FRIA 6500K, GRAU DE PROTEÇÃO IP20, ROLO COM 5M, IRC 70, VIDA ÚTIL 15.000H, GARANTIA DE 2 ANOS. REF.: MODELO STH7804/65 - 12VCC - IP20 DA STELLA OU SIMILAR.</t>
  </si>
  <si>
    <t xml:space="preserve">11.1.7.18</t>
  </si>
  <si>
    <t xml:space="preserve">ELE-0083</t>
  </si>
  <si>
    <t xml:space="preserve">FONTE PARA FITA LED, TENSÃO DE ENTRADA 100-240VCA 60HZ, TENSÃO DE SAÍDA 12VCC, 3,34 A, POTÊNCIA 25W, FATOR DE POTÊNCIA &gt;0,5, GRAU DE PROTEÇÃO IP20, GARANTIA DE 1 ANO. REF.: MODELO STH6891 - AC 100-240V DA STELLA OU SIMILAR.</t>
  </si>
  <si>
    <t xml:space="preserve">11.1.7.19</t>
  </si>
  <si>
    <t xml:space="preserve">RELÉ FOTOELÉTRICO ELETROMAGNÉTICO, CONTATO NF PARA ACIONAMENTO DA CARGA DURANTE A NOITE, COM PROTEÇÃO POR VARISTOR CONTRA SURTOS DE TENSÃO, GRAU DE PROTEÇÃO IP54, COM BASE E SUPORTE:</t>
  </si>
  <si>
    <t xml:space="preserve">11.1.7.19.1</t>
  </si>
  <si>
    <t xml:space="preserve">ED-49523</t>
  </si>
  <si>
    <t xml:space="preserve">A) 127V, 60HZ, 1200VA</t>
  </si>
  <si>
    <t xml:space="preserve">11.1.7.19.2</t>
  </si>
  <si>
    <t xml:space="preserve">ED-49524</t>
  </si>
  <si>
    <t xml:space="preserve">B) 220V, 60HZ, 1800VA</t>
  </si>
  <si>
    <t xml:space="preserve">11.1.7.20</t>
  </si>
  <si>
    <t xml:space="preserve">LUMINÁRIA DE EMERGÊNCIA 30 LEDS, AUTONOMIA DE 6 HORAS</t>
  </si>
  <si>
    <t xml:space="preserve">11.1.7.21</t>
  </si>
  <si>
    <t xml:space="preserve">ELE-0087</t>
  </si>
  <si>
    <t xml:space="preserve">KIT PENDENTE STE BR PARA LUMINÁRIAS FLAT REF.: STH6999</t>
  </si>
  <si>
    <t xml:space="preserve">CJ</t>
  </si>
  <si>
    <t xml:space="preserve">SUB-TOTAL DO ITEM 11.1.7</t>
  </si>
  <si>
    <t xml:space="preserve">11.1.8</t>
  </si>
  <si>
    <t xml:space="preserve">ATERRAMENTO</t>
  </si>
  <si>
    <t xml:space="preserve">11.1.8.1</t>
  </si>
  <si>
    <t xml:space="preserve">ED-51055</t>
  </si>
  <si>
    <t xml:space="preserve">CAIXA DE INSPEÇÃO PARA HASTE DE ATERRAMENTO. CORPO EM PVC COM DIÂMETRO DE 30CM E PROFUNDIDADE DE 60CM, COM TAMPA REFORÇADA EM FERRO FUNDIDO COM DIÂMETRO DE 30CM E ESCOTILHA QUADRADA ARTICULADA PARA INSPEÇÃO.</t>
  </si>
  <si>
    <t xml:space="preserve">11.1.8.2</t>
  </si>
  <si>
    <t xml:space="preserve">ED-48700</t>
  </si>
  <si>
    <t xml:space="preserve">HASTE DE ATERRAMENTO DE AÇO COM REVESTIMENTO DE COBRE ELETROLÍTICO EM ALTA CAMADA (254 MICROS). COMPRIMENTO: 2,40M E DIÂMETRO DE 5/8”, CONFORME NBR 13571.</t>
  </si>
  <si>
    <t xml:space="preserve">11.1.8.3</t>
  </si>
  <si>
    <t xml:space="preserve">ED-48701</t>
  </si>
  <si>
    <t xml:space="preserve">CONECTOR CABO-HASTE, EM LATÃO ESTANHADO, PARA HASTE DE 5/8”, PARA DOIS CABOS DE COBRE DE 16 A 70MM², COM GRAMPO U E PORCAS EM AÇO GALVANIZADO.</t>
  </si>
  <si>
    <t xml:space="preserve">11.1.8.4</t>
  </si>
  <si>
    <t xml:space="preserve">CABO DE COBRE NÚ,  7 FIOS, CONFORME NBR 6524, NAS SEGUINTES SEÇÕES:</t>
  </si>
  <si>
    <t xml:space="preserve">11.1.8.4.1</t>
  </si>
  <si>
    <t xml:space="preserve">11.91.03</t>
  </si>
  <si>
    <t xml:space="preserve">A) #16,0MM²</t>
  </si>
  <si>
    <t xml:space="preserve">SUB-TOTAL DO ITEM 11.1.8</t>
  </si>
  <si>
    <t xml:space="preserve">11.1.9</t>
  </si>
  <si>
    <t xml:space="preserve">ACIONAMENTOS</t>
  </si>
  <si>
    <t xml:space="preserve">11.1.9.1</t>
  </si>
  <si>
    <t xml:space="preserve">ELE-0088</t>
  </si>
  <si>
    <t xml:space="preserve">FECHO ELETROMAGNÉTICO, PARA INSTALAÇÃO EMBUTIDA EM BATENTE DE PORTAS DE MADEIRA OU METAL, USO INTERNO, COM MEMÓRIA MECÂNICA (DESTRAVA NO PRIMEIRO IMPULSO E SÓ VOLTA A TRAVAR APÓS SER ABERTA E FECHADA NOVAMENTE), EM LIGA DE ALUMÍNIO, ADAPTÁVEL À PORTAS COM ABERTURA PARA ESQUERDA OU DIREITA E PARA DENTRO OU FORA, COM ESPELHO LONGO E TRINCO AJUSTÁVEL, ALIMENTAÇÃO ELÉTRICA: 12VCA. REF.: MODELO FEC-91-LA DA HDL OU SIMILAR.</t>
  </si>
  <si>
    <t xml:space="preserve">11.1.9.2</t>
  </si>
  <si>
    <t xml:space="preserve">ELE-0089</t>
  </si>
  <si>
    <t xml:space="preserve">FECHADURA ELÉTRICA PARA PORTA DE VIDRO DE UMA FOLHA COM ABERTURA PARA FORA, FIXAÇÃO EM RECORTE PADRÃO NO VIDRO, ABERTURA EXTERNA POR CHAVE E INTERNA POR MAÇANETA TIPO L, COM MEMÓRIA MECÂNICA (DESTRAVA NO PRIMEIRO IMPULSO E SÓ VOLTA A TRAVAR APÓS SER ABERTA E FECHADA  NOVAMENTE), CORPO EM AÇO INOX ESCOVADO, ALIMENTAÇÃO ELÉTRICA: 12VCA. REF.: MODELO PV-90-1R-AF-L DA HDL OU SIMILAR.</t>
  </si>
  <si>
    <t xml:space="preserve">11.1.9.3</t>
  </si>
  <si>
    <t xml:space="preserve">ELE-0090</t>
  </si>
  <si>
    <t xml:space="preserve">FECHADURA ELÉTRICA DE SOBREPOR PARA PORTÃO DE MADEIRA OU METAL COM ABERTURA PARA DENTRO, CORPO EM AÇO PINTADO NA COR PRETA, COM MEMÓRIA MECÂNICA (DESTRAVA NO PRIMEIRO IMPULSO E SÓ VOLTA A TRAVAR APÓS SER ABERTA E FECHADA NOVAMENTE), ABERTURA INTERNA E POR CHAVE, ALIMENTAÇÃO ELÉTRICA: 12VCA. REF.: MODELO C90  DA HDL OU SIMILAR.</t>
  </si>
  <si>
    <t xml:space="preserve">11.1.9.4</t>
  </si>
  <si>
    <t xml:space="preserve">ELE-0091</t>
  </si>
  <si>
    <t xml:space="preserve">FONTE 127/220-12VCA, 500MA.  REF.: MODELO TRA-400 DA HDL OU SIMILAR.</t>
  </si>
  <si>
    <t xml:space="preserve">11.1.9.5</t>
  </si>
  <si>
    <t xml:space="preserve">ELE-0092</t>
  </si>
  <si>
    <t xml:space="preserve">FECHADURA ELETROIMÃ 12VC, FONTE CHAVEADA 12V-1A, BOTOEIRA SIMPLES S/ FIO, RECEPTOR 433MHZ - 110 / 220V E CONTROLE REMOTO 433MHZ + ACESSÓRIOS</t>
  </si>
  <si>
    <t xml:space="preserve">11.1.9.6</t>
  </si>
  <si>
    <t xml:space="preserve">ELE-0093</t>
  </si>
  <si>
    <t xml:space="preserve">KIT PORTEIRO ELETRÔNICO (INTERFONE), INSTALAÇÃO DE SOBREPOR, COMPOSTO DE UNIDADE INTERNA E UNIDADE EXTERNA, COM ALARME ANTIVIOLAÇÃO DO PAINEL EXTERNO, ADEQUADO PARA ACIONAMENTO DE FECHADURA 12VCA, ALIMENTAÇÃO ELÉTRICA: 127/220VCA, UNIDADE EXTERNA COM TETO PARA PROTEÇÃO CONTRA INTEMPÉRIES. REF.: MODELO F8NT – AZ01 DA HDL OU SIMILAR.</t>
  </si>
  <si>
    <t xml:space="preserve">11.1.9.7</t>
  </si>
  <si>
    <t xml:space="preserve">ELE-0094</t>
  </si>
  <si>
    <t xml:space="preserve">SISTEMA DE ALARME VISUAL E SONORO PARA BANHEIRO ACESSÍVEL, EM CONFORMIDADE COM A NORMA NBR 9050, FUNCIONAMENTO POR RÁDIO FREQUENCIA, COMPOSTO DE:
- UMA CENTRAL DE ALARME, COM COMPARTIMENTO QUEBRA- VIDRO PARA ABRIGAR CHAVE DA PORTA DO BANHEIRO, ALIMENTADO EM 127/220VCA, COM BATERIA 12VCC DE BACKUP, COM LED DE MONITORAMENTO E SISTEMA DE TESTE PARA INSPEÇÃO PERIÓDICA.
- UM  COMANDO REMOTO, À PROVA D'ÁGUA, ALIMENTAÇÃO POR BATERIA 12VCC, COM SINALIZAÇÃO FOSFORESCENTE. REF.: MODELO AE-08 DA ARCO OU SIMILAR.</t>
  </si>
  <si>
    <t xml:space="preserve">11.1.9.8</t>
  </si>
  <si>
    <t xml:space="preserve">ELE-0095</t>
  </si>
  <si>
    <t xml:space="preserve">CERCA ELÉTRICA COMPOSTA DE: 
- CENTRAL DE CERCA ELÉTRICA COM ATERRAMENTO ELETRÔNICO, ACOMPANHADA DE CONTROLE REMOTO E BATERIA 12V/ 7AH, CHOQUE PULSATIVO 8000V, CAPACIDADE PARA ELETRIFICAR CERCAS COM ATÉ 1.600 METROS LINEARES (BASEADO EM FIO DE AÇO GALVANIZADO DE 0,7MM DE DIÂMETRO). COM SUPERVISÃO DE CORTE DE FIO E ATERRAMENTO DA CERCA, COM 1 ENTRADA PARA SENSOR COM FIO NF, 1 SAÍDA PARA SIRENE, 1 SAÍDA PARA BATERIA, 1 SAÍDA NA OU NF PARA ALARME. ENERGIA MÁXIMA ARMAZENADA MENOR DE 5 JOULES. CHAVE LIGA/DESLIGA. ALIMENTAÇÃO 127/220V; 
- SIRENE 120DB, 12V; 
- HASTE COBREADA PARA ATERRAMENTO EXCLUSIVO COM DIÂMETRO DE 5/8” E COMPRIMENTO DE 2,4M; 
- FIO DE AÇO GALVANIZADO DE 0,7MM PARA CERCA ELÉTRICA; - HASTES DE ALUMÍNIO TIPO ESTRELA 75CM COM 4 ISOLADORES 15KV (ESPAÇAMENTO MÁXIMO DE 3M ENTRE HASTES); 
- HASTES DE ALUMÍNIO TIPO CANTONEIRA 75CM COM 8 ISOLADORES 15KV (ESPAÇAMENTO MÁXIMO DE 3M ENTRE HASTES); 
- MOLAS DE REPUXO; 
- PLACAS DE ADVERTÊNCIA EM ALUMÍNIO TAMANHO18X13CM COM OS DIZERES E GRAVURAS PADRONIZADOS IMPRESSOS: “PERIGO CERCA ELÉTRICA” (ESPAÇAMENTO MÁXIMO DE 5M ENTRE PLACAS); 
- CABO DE ALTA ISOLAÇÃO (15KV) PARA LIGAÇÃO DA CENTRAL À CERCA
</t>
  </si>
  <si>
    <t xml:space="preserve">11.1.9.9</t>
  </si>
  <si>
    <t xml:space="preserve">ELE-0096</t>
  </si>
  <si>
    <t xml:space="preserve">ACIONAMENTO MOTORIZADO PARA PORTÃO DE GARAGEM, COM DESTRAVAMENTO MANUAL EM CASO DE FALTA DE ENERGIA, PROTEÇÃO TÉRMICA DO MOTOR, 60 CICLOS/HORA, DESLIZANTE, PESO DO PORTÃO ATÉ 500KG, TAMANHO DA FOLHA ATÉ 3,5M,  POTÊNCIA DO MOTOR 1/2CV, ALIMENTAÇÃO ELÉTRICA 220V, BIFÁSICO, COM DOIS CONTROLES REMOTO</t>
  </si>
  <si>
    <t xml:space="preserve">11.1.9.10</t>
  </si>
  <si>
    <t xml:space="preserve">ELE-0097</t>
  </si>
  <si>
    <t xml:space="preserve">SINALEIRO DE GARAGEM VISUAL E SONORO, COM LEDS DE ALTO BRILHO, COM ALARME SONORO DE 80DB, ALIMENTAÇÃO ELÉTRICA EM 127/ 220V, COM PLACA DE AVISO COM OS DIZERES: “CUIDADO VEÍCULOS”</t>
  </si>
  <si>
    <t xml:space="preserve">11.1.9.11</t>
  </si>
  <si>
    <t xml:space="preserve">SENSOR DE PRESENÇA DE SOBREPOR DE TETO COM INTERRUPTOR AUTOMATICO, 3 FIOS, LENTE 360°, COM ARTUCULADOR, SEM FOTOCÉLULA. REF.:MODELO QA27 DA QUALITRONIX OU SIMILAR.</t>
  </si>
  <si>
    <t xml:space="preserve">11.1.9.12</t>
  </si>
  <si>
    <t xml:space="preserve">ELE-0099</t>
  </si>
  <si>
    <t xml:space="preserve">RENOVADOR DE AR PARA BANHEIRO, INCLUINDO TUBO FLEXÍVEL  -  TIPO  VENTOKIT</t>
  </si>
  <si>
    <t xml:space="preserve">11.1.9.13</t>
  </si>
  <si>
    <t xml:space="preserve">ELE-0100</t>
  </si>
  <si>
    <t xml:space="preserve">NOBREAK 12V 7A, BIVOLT, PROTEÇÃO INTERNA COM PTC E LED INDICADOR DE CARGA, INCLUSO A BATERIA. REF.: MODELO DA AGL OU SIMILAR.</t>
  </si>
  <si>
    <t xml:space="preserve">11.1.9.14</t>
  </si>
  <si>
    <t xml:space="preserve">ELE-0101</t>
  </si>
  <si>
    <t xml:space="preserve">CONTROLADOR DE ACESSO AGL CA25 </t>
  </si>
  <si>
    <t xml:space="preserve">11.1.9.15</t>
  </si>
  <si>
    <t xml:space="preserve">ELE-0102</t>
  </si>
  <si>
    <t xml:space="preserve">BOTOEIRA DUPLA AGL BT-D AGL</t>
  </si>
  <si>
    <t xml:space="preserve">11.1.9.16</t>
  </si>
  <si>
    <t xml:space="preserve">ELE-0103</t>
  </si>
  <si>
    <t xml:space="preserve">FONTE CC 12V/1A </t>
  </si>
  <si>
    <t xml:space="preserve">SUB-TOTAL DO ITEM 11.1.9</t>
  </si>
  <si>
    <t xml:space="preserve">11.1.10</t>
  </si>
  <si>
    <t xml:space="preserve">ENTRADA DE ENERGIA</t>
  </si>
  <si>
    <t xml:space="preserve">11.1.10.1</t>
  </si>
  <si>
    <t xml:space="preserve">PADRÃO DE ENTRADA DE ENERGIA, COM ENTRADA AÉREA E SAÍDA SUBTERRÂNEA, INCLUSIVE POSTE, CAIXA PARA MEDIDOR, DISJUNTOR, BARRAMENTO, ATERRAMENTO E ACESSÓRIOS, CONFORME NORMAS DA CONCESSIONÁRIA. NAS SEGUINTES DEMANDAS:</t>
  </si>
  <si>
    <t xml:space="preserve">11.1.10.1.1</t>
  </si>
  <si>
    <t xml:space="preserve">ED-20581</t>
  </si>
  <si>
    <t xml:space="preserve">A) DEMANDA DE ATÉ 15KVA</t>
  </si>
  <si>
    <t xml:space="preserve">11.1.10.1.2</t>
  </si>
  <si>
    <t xml:space="preserve">ED-20582</t>
  </si>
  <si>
    <t xml:space="preserve">B) DEMANDA DE ATÉ 15,1KVA ATÉ 23KVA</t>
  </si>
  <si>
    <t xml:space="preserve">11.1.10.1.3</t>
  </si>
  <si>
    <t xml:space="preserve">ED-20583</t>
  </si>
  <si>
    <t xml:space="preserve">C) DEMANDA DE ATÉ 23,1KVA ATÉ 27KVA</t>
  </si>
  <si>
    <t xml:space="preserve">11.1.10.1.4</t>
  </si>
  <si>
    <t xml:space="preserve">ED-20584</t>
  </si>
  <si>
    <t xml:space="preserve">D) DEMANDA DE ATÉ 27,1KVA ATÉ 38KVA</t>
  </si>
  <si>
    <t xml:space="preserve">SUB-TOTAL DO ITEM 11.1.10</t>
  </si>
  <si>
    <t xml:space="preserve">SUB-TOTAL DO ITEM 11.1</t>
  </si>
  <si>
    <t xml:space="preserve">11.2</t>
  </si>
  <si>
    <t xml:space="preserve">INSTALAÇÕES DE TELECOMUNICAÇÕES</t>
  </si>
  <si>
    <t xml:space="preserve">11.2.1</t>
  </si>
  <si>
    <t xml:space="preserve">CABOS</t>
  </si>
  <si>
    <t xml:space="preserve">11.2.1.1</t>
  </si>
  <si>
    <t xml:space="preserve">11.80.20</t>
  </si>
  <si>
    <t xml:space="preserve">CABO LÓGICO UTP, CATEGORIA 5E, COM 4 PARES TRANÇADOS DE CONDUTORES DE COBRE COM SEÇÃO DE 24AWG,  NÃO BLINDADO, REVESTIMENTO EXTERNO NA COR AZUL, CLASSE CM, NÃO PROPAGANTE À CHAMA, COM IDENTIFICAÇÃO NO CABO EM INTERVALOS REGULARES DA MARCA DO FABRICANTE, SEÇÃO NOMINAL E CATEGORIA. REF: FURUKAWA OU SIMILAR</t>
  </si>
  <si>
    <t xml:space="preserve">11.2.1.2</t>
  </si>
  <si>
    <t xml:space="preserve">ED-48365</t>
  </si>
  <si>
    <t xml:space="preserve">CABO LÓGICO UTP, CATEGORIA 6, COM 4 PARES TRANÇADOS DE CONDUTORES DE COBRE COM SEÇÃO DE 23AWG,  NÃO BLINDADO, REVESTIMENTO EXTERNO NA COR VERMELHA, CLASSE CM, NÃO PROPAGANTE À CHAMA, COM IDENTIFICAÇÃO NO CABO EM INTERVALOS REGULARES DA MARCA DO FABRICANTE, SEÇÃO NOMINAL E CATEGORIA. REF: FURUKAWA OU SIMILAR.</t>
  </si>
  <si>
    <t xml:space="preserve">11.2.1.3</t>
  </si>
  <si>
    <t xml:space="preserve">CABO TELEFÔNICO PARA REDE INTERNA, COM CONDUTORES DE COBRE ELETROLÍTICO ESTANHADO, ISOLAÇÃO EM PVC, BLINDAGEM COM FITA DE POLIÉSTER ALUMINIZADA E FIO DRENO, COBERTURA EM PVC NA COR CINZA, NÚCLEO SECO, DIÂMETRO DOS CONDUTORES: 0,5MM, DESIGNAÇÃO: CI-50 - NÚMERO DE PARES:</t>
  </si>
  <si>
    <t xml:space="preserve">11.2.1.3.1</t>
  </si>
  <si>
    <t xml:space="preserve">A) 10 PARES</t>
  </si>
  <si>
    <t xml:space="preserve">11.2.1.3.2</t>
  </si>
  <si>
    <t xml:space="preserve">B) 20 PARES</t>
  </si>
  <si>
    <t xml:space="preserve">11.2.1.3.3</t>
  </si>
  <si>
    <t xml:space="preserve">C) 30 PARES</t>
  </si>
  <si>
    <t xml:space="preserve">11.2.1.4</t>
  </si>
  <si>
    <t xml:space="preserve">PATCH CORD UTP CAT5E, 4 PARES, COM BOTA DE PROTEÇÃO, TIA-568A. COMPRIMENTO E COR:</t>
  </si>
  <si>
    <t xml:space="preserve">11.2.1.4.1</t>
  </si>
  <si>
    <t xml:space="preserve">TEL-0001</t>
  </si>
  <si>
    <t xml:space="preserve">A) 2,5 METROS – AZUL</t>
  </si>
  <si>
    <t xml:space="preserve">11.2.1.4.2</t>
  </si>
  <si>
    <t xml:space="preserve">TEL-0002</t>
  </si>
  <si>
    <t xml:space="preserve">B) 1,5 METROS – VERDE</t>
  </si>
  <si>
    <t xml:space="preserve">11.2.1.4.3</t>
  </si>
  <si>
    <t xml:space="preserve">TEL-0003</t>
  </si>
  <si>
    <t xml:space="preserve">C) 1,5 METROS – VERMELHO</t>
  </si>
  <si>
    <t xml:space="preserve">11.2.1.5</t>
  </si>
  <si>
    <t xml:space="preserve">PATCH CORD UTP CAT6, 4 PARES, COM BOTA DE PROTEÇÃO, TIA-568A. COMPRIMENTO E COR:</t>
  </si>
  <si>
    <t xml:space="preserve">11.2.1.5.1</t>
  </si>
  <si>
    <t xml:space="preserve">ED-48372</t>
  </si>
  <si>
    <t xml:space="preserve">A) 3,0 METROS – CINZA</t>
  </si>
  <si>
    <t xml:space="preserve">11.2.1.5.2</t>
  </si>
  <si>
    <t xml:space="preserve">TEL-0004</t>
  </si>
  <si>
    <t xml:space="preserve">B) 1,5 METROS – AZUL</t>
  </si>
  <si>
    <t xml:space="preserve">11.2.1.6</t>
  </si>
  <si>
    <t xml:space="preserve">TEL-0005</t>
  </si>
  <si>
    <t xml:space="preserve">CABO HDMI – 10 METROS </t>
  </si>
  <si>
    <t xml:space="preserve">11.2.1.7</t>
  </si>
  <si>
    <t xml:space="preserve">TEL-0006</t>
  </si>
  <si>
    <t xml:space="preserve">CABO HDMI 25 METROS, COM CONECTORES HDMI MACHO NAS DUAS EXTREMIDADES.</t>
  </si>
  <si>
    <t xml:space="preserve">11.2.1.8</t>
  </si>
  <si>
    <t xml:space="preserve">TEL-0007</t>
  </si>
  <si>
    <t xml:space="preserve">CABO DE PAR TRANÇADO F/UTP BLINDADO, 4 PARES, CATEGORIA 5E. REF.: FURUKAWA OU EQUIVALENTE</t>
  </si>
  <si>
    <t xml:space="preserve">SUB-TOTAL DO ITEM 11.2.1</t>
  </si>
  <si>
    <t xml:space="preserve">11.2.2</t>
  </si>
  <si>
    <t xml:space="preserve">TOMADAS E ACESSÓRIOS</t>
  </si>
  <si>
    <t xml:space="preserve">11.2.2.1</t>
  </si>
  <si>
    <t xml:space="preserve">ED-5630</t>
  </si>
  <si>
    <t xml:space="preserve">11.2.2.2</t>
  </si>
  <si>
    <t xml:space="preserve">ED-5631</t>
  </si>
  <si>
    <t xml:space="preserve">11.2.2.3</t>
  </si>
  <si>
    <t xml:space="preserve">TEL-0008</t>
  </si>
  <si>
    <t xml:space="preserve">BLOCO PARA CONECTOR FÊMEA RJ45, KEYSTONE, NA COR BRANCA. REF.: QM99240.00 DA DUTOTEC OU SIMILAR.</t>
  </si>
  <si>
    <t xml:space="preserve">11.2.2.4</t>
  </si>
  <si>
    <t xml:space="preserve">TEL-0009</t>
  </si>
  <si>
    <t xml:space="preserve">PLUG/CONECTOR MACHO, RJ-45, CATEGORIA 5E, SEM BLINDAGEM, PARA CABOS UTP 4 PARES DE 22 A 26AWG, PADRÃO DE MONTAGEM T568A OU B.</t>
  </si>
  <si>
    <t xml:space="preserve">11.2.2.5</t>
  </si>
  <si>
    <t xml:space="preserve">TEL-0010</t>
  </si>
  <si>
    <t xml:space="preserve">PLUG/CONECTOR MACHO, RJ-45, CATEGORIA 6, SEM BLINDAGEM, PARA CABOS UTP 4 PARES DE 22 A 26AWG, PADRÃO DE MONTAGEM T568A OU B.</t>
  </si>
  <si>
    <t xml:space="preserve">11.2.2.6</t>
  </si>
  <si>
    <t xml:space="preserve">PLACA, SUPORTE, PARAFUSOS E ACESSÓRIOS PARA INSTALAÇÃO DE UMA TOMADA RJ45, CATEGORIA 5E E/OU 6, EM CONDULETE:</t>
  </si>
  <si>
    <t xml:space="preserve">11.2.2.6.1</t>
  </si>
  <si>
    <t xml:space="preserve">TEL-0012</t>
  </si>
  <si>
    <t xml:space="preserve">A) 1” TRAMONTINA REF.: 56117/017</t>
  </si>
  <si>
    <t xml:space="preserve">11.2.2.7</t>
  </si>
  <si>
    <t xml:space="preserve">PLACA, SUPORTE, PARAFUSOS E ACESSÓRIOS PARA INSTALAÇÃO DE DUAS TOMADAS RJ45, CATEGORIA 5E E/OU 6, EM CONDULETE:</t>
  </si>
  <si>
    <t xml:space="preserve">11.2.2.7.1</t>
  </si>
  <si>
    <t xml:space="preserve">TEL-0014</t>
  </si>
  <si>
    <t xml:space="preserve">A) 1” TRAMONTINA REF.: 56115/018</t>
  </si>
  <si>
    <t xml:space="preserve">11.2.2.8</t>
  </si>
  <si>
    <t xml:space="preserve">ED-48367</t>
  </si>
  <si>
    <t xml:space="preserve">CERTIFICAÇÃO DE CABEAMENTO ESTRUTURADO, CATEGORIA 5E, DE PONTO A PONTO, CONFORME NORMA ANSI/TIA/EIA 568 (SEQUENCIA DE MONTAGEM, COMPRIMENTO, NEXT, ATENUAÇÃO, PERDA DE RETORNO, ATRASO DE PROPAGAÇÃO, ETC.)</t>
  </si>
  <si>
    <t xml:space="preserve">11.2.2.9</t>
  </si>
  <si>
    <t xml:space="preserve">ED-48368</t>
  </si>
  <si>
    <t xml:space="preserve">CERTIFICAÇÃO DE CABEAMENTO ESTRUTURADO, CATEGORIA 6, DE PONTO A PONTO, CONFORME NORMA ANSI/TIA/EIA 568 (SEQUENCIA DE MONTAGEM, COMPRIMENTO, NEXT, ATENUAÇÃO, PERDA DE RETORNO, ATRASO DE PROPAGAÇÃO, ETC.)</t>
  </si>
  <si>
    <t xml:space="preserve">SUB-TOTAL DO ITEM 11.2.2</t>
  </si>
  <si>
    <t xml:space="preserve">11.2.3</t>
  </si>
  <si>
    <t xml:space="preserve">RACK  E ACESSÓRIOS</t>
  </si>
  <si>
    <t xml:space="preserve">11.2.3.1</t>
  </si>
  <si>
    <t xml:space="preserve">RACK METÁLICO FECHADO DE PISO. PADRÃO 19”. PORTA DE VIDRO TEMPERADO COM FECHADURA, ESTRUTURA EM CHAPA DE AÇO 1,5MM. FUNDO, TETO E LATERAIS EM CHAPA METÁLICA REMOVÍVEIS. ABERTURAS DESTACÁVEIS NO TETO E NA BASE PARA PASSAGEM DE CABOS. PÉS NIVELADORES. PINTURA ELETROSTÁTICA EPÓXI-PÓ  NA COR PRETA, BEGE OU CINZA. PROFUNDIDADE: 570MM. CAPACIDADE:</t>
  </si>
  <si>
    <t xml:space="preserve">11.2.3.1.1</t>
  </si>
  <si>
    <t xml:space="preserve">TEL-0015</t>
  </si>
  <si>
    <t xml:space="preserve">A) 16U</t>
  </si>
  <si>
    <t xml:space="preserve">11.2.3.1.2</t>
  </si>
  <si>
    <t xml:space="preserve">TEL-0016</t>
  </si>
  <si>
    <t xml:space="preserve">B) 20U</t>
  </si>
  <si>
    <t xml:space="preserve">11.2.3.1.3</t>
  </si>
  <si>
    <t xml:space="preserve">TEL-0017</t>
  </si>
  <si>
    <t xml:space="preserve">C) 24U</t>
  </si>
  <si>
    <t xml:space="preserve">11.2.3.1.4</t>
  </si>
  <si>
    <t xml:space="preserve">TEL-0018</t>
  </si>
  <si>
    <t xml:space="preserve">D) 32U</t>
  </si>
  <si>
    <t xml:space="preserve">11.2.3.2</t>
  </si>
  <si>
    <t xml:space="preserve">TEL-0020</t>
  </si>
  <si>
    <t xml:space="preserve">RACK DE COLUNA ABERTO 36U COM GUIA LATERAL</t>
  </si>
  <si>
    <t xml:space="preserve">11.2.3.3</t>
  </si>
  <si>
    <t xml:space="preserve">TEL-0021</t>
  </si>
  <si>
    <t xml:space="preserve">GABINETE METÁLICO FECHADO (BRACKET), PARA FIXAÇÃO EM PAREDE. PADRÃO 19”. PORTA DE ACRÍLICO TRANSPARENTE COM FECHADURA, ESTRUTURA EM CHAPA DE AÇO 0,75MM. FUNDO, TETO E LATERAIS EM CHAPA METÁLICA. LATERAIS REMOVÍVEIS. ABERTURAS NO TETO E NA BASE PARA PASSAGEM DE CABOS. PINTURA ELETROSTÁTICA EPÓXI-PÓ  NA COR PRETA, BEGE OU CINZA. PROFUNDIDADE: 570MM. CAPACIDADE: 12U</t>
  </si>
  <si>
    <t xml:space="preserve">11.2.3.4</t>
  </si>
  <si>
    <t xml:space="preserve">ED-48377</t>
  </si>
  <si>
    <t xml:space="preserve">ORGANIZADOR DE CABOS FECHADO DE 1U PARA RACK 19", PROFUNDIDADE 50MM.</t>
  </si>
  <si>
    <t xml:space="preserve">11.2.3.5</t>
  </si>
  <si>
    <t xml:space="preserve">BANDEJA FIXA PARA RACK FECHADO, PADRÃO 19”, COM QUATRO PONTOS DE FIXAÇÃO. PROFUNDIDADE:</t>
  </si>
  <si>
    <t xml:space="preserve">11.2.3.5.1</t>
  </si>
  <si>
    <t xml:space="preserve">TEL-0022</t>
  </si>
  <si>
    <t xml:space="preserve">A) 400MM</t>
  </si>
  <si>
    <t xml:space="preserve">11.2.3.5.2</t>
  </si>
  <si>
    <t xml:space="preserve">TEL-0023</t>
  </si>
  <si>
    <t xml:space="preserve">B) 500MM</t>
  </si>
  <si>
    <t xml:space="preserve">TEL-0024</t>
  </si>
  <si>
    <t xml:space="preserve">BANDEJA FIXA PARA RACK FECHADO, PADRÃO 19'', COM FIXAÇÃO APENAS NA PARTE FRONTAL</t>
  </si>
  <si>
    <t xml:space="preserve">11.2.3.6</t>
  </si>
  <si>
    <t xml:space="preserve">ED-48375</t>
  </si>
  <si>
    <t xml:space="preserve">RÉGUA/CALHA COM 8 TOMADAS (2P+T), COM FUSÍVEL DE PROTEÇÃO, PARA FIXAÇÃO NO RACK DE 19" (1U), CONFORME NBR-14136</t>
  </si>
  <si>
    <t xml:space="preserve">11.2.3.7</t>
  </si>
  <si>
    <t xml:space="preserve">SISTEMA DE VENTILAÇÃO PARA RACK OU BRACKET PADRÃO 19”, COMPOSTO DE VENTILADORES, CHAVE LIGA/DESLIGA, FUSÍVEL DE PROTEÇÃO E CHAVE COMUTADORA 127/220V, COM:</t>
  </si>
  <si>
    <t xml:space="preserve">11.2.3.7.1</t>
  </si>
  <si>
    <t xml:space="preserve">TEL-0025</t>
  </si>
  <si>
    <t xml:space="preserve">A) DOIS VENTILADORES</t>
  </si>
  <si>
    <t xml:space="preserve">11.2.3.8</t>
  </si>
  <si>
    <t xml:space="preserve">TEL-0026</t>
  </si>
  <si>
    <t xml:space="preserve">KIT DE FIXAÇÃO COM: PORCA GAIOLA M5, PARAFUSO PHILIPS M5X12 E ARRUELA PACOTE COM 10 UNIDADES</t>
  </si>
  <si>
    <t xml:space="preserve">11.2.3.9</t>
  </si>
  <si>
    <t xml:space="preserve">PATCH PANEL, CATEGORIA 5E, COM 24 PORTAS. PADRÃO 19”. ALTURA 1U. ESTRUTURA EM AÇO NA COR PRETA. CONECTORES FRONTAL PADRÃO RJ45 E TRASEIRO 110IDC PARA CONDUTORES DE 22 A 26AWG,  FORNECIDO COM PARAFUSOS E ARRUELAS PARA FIXAÇÃO, COM GUIA TRASEIRO PARA ORGANIZAÇÃO DOS CABOS.</t>
  </si>
  <si>
    <t xml:space="preserve">11.2.3.10</t>
  </si>
  <si>
    <t xml:space="preserve">PATCH PANEL, CATEGORIA 6, COM 24 PORTAS. PADRÃO 19”.ALTURA 1U. ESTRUTURA EM AÇO NA COR PRETA. CONECTORES FRONTAL PADRÃO RJ45 E TRASEIRO 110IDC PARA CONDUTORES DE 22 A 26AWG,  FORNECIDO COM PARAFUSOS E ARRUELAS PARA FIXAÇÃO, COM GUIA TRASEIRO PARA ORGANIZAÇÃO DOS CABOS.</t>
  </si>
  <si>
    <t xml:space="preserve">11.2.3.11</t>
  </si>
  <si>
    <t xml:space="preserve">TEL-0027</t>
  </si>
  <si>
    <t xml:space="preserve">VOICE PANEL, CATEGORIA 3, COM 30 PORTAS. PADRÃO 19”. ALTURA 1U. ESTRUTURA EM AÇO NA COR PRETA. CONECTORES FRONTAL PADRÃO RJ45 COMPATIVEL COM RJ11 E TRASEIRO 110IDC PARA CONDUTORES DE 22 A 26 AWG</t>
  </si>
  <si>
    <t xml:space="preserve">11.2.3.12</t>
  </si>
  <si>
    <t xml:space="preserve">TEL-0028</t>
  </si>
  <si>
    <t xml:space="preserve">VOICE PANEL, CATEGORIA 3, COM 50 PORTAS. PADRÃO 19”. ALTURA 1U. REF.: FURUKAWA OU EQUIVALENTE</t>
  </si>
  <si>
    <t xml:space="preserve">11.2.3.13</t>
  </si>
  <si>
    <t xml:space="preserve">ED-48378</t>
  </si>
  <si>
    <t xml:space="preserve">TAMPA CEGA DE 1U PARA RACK 19"</t>
  </si>
  <si>
    <t xml:space="preserve">SUB-TOTAL DO ITEM 11.2.3</t>
  </si>
  <si>
    <t xml:space="preserve">11.2.4</t>
  </si>
  <si>
    <t xml:space="preserve">CAIXAS TELEFÔNICAS E ACESSÓRIOS</t>
  </si>
  <si>
    <t xml:space="preserve">11.2.4.1</t>
  </si>
  <si>
    <t xml:space="preserve">CAIXA TELEFÔNICA PADRÃO TELEBRAS, EM CHAPA METÁLICA, COM FUNDO DE MADEIRA DE 2CM, PORTA COM DOBRADIÇA E FECHADURA. INSTALAÇÃO DE SOBREPOR. DIMENSÕES:</t>
  </si>
  <si>
    <t xml:space="preserve">11.2.4.1.1</t>
  </si>
  <si>
    <t xml:space="preserve">A) 20X20X12CM (Nº 2)</t>
  </si>
  <si>
    <t xml:space="preserve">11.2.4.1.2</t>
  </si>
  <si>
    <t xml:space="preserve">B) 40X40X12CM (Nº 3)</t>
  </si>
  <si>
    <t xml:space="preserve">11.2.4.1.3</t>
  </si>
  <si>
    <t xml:space="preserve">D) 60X60X12CM (Nº 4)</t>
  </si>
  <si>
    <t xml:space="preserve">11.2.4.2</t>
  </si>
  <si>
    <t xml:space="preserve">11.82.21</t>
  </si>
  <si>
    <t xml:space="preserve">BLOCO DE LIGAÇÃO INTERNA TIPO BLI-10 PARES COM BASTIDOR TIPO CALHA OU CANALETA</t>
  </si>
  <si>
    <t xml:space="preserve">11.2.4.3</t>
  </si>
  <si>
    <t xml:space="preserve">TEL-0029</t>
  </si>
  <si>
    <t xml:space="preserve">BLOCO TERMINAL DE ENGATE RÁPIDO M10 B IDC COM CONTATO DE CONEXÃO PERMANENTE 10 PARES</t>
  </si>
  <si>
    <t xml:space="preserve">11.2.4.4</t>
  </si>
  <si>
    <t xml:space="preserve">BASTIDOR TIPO CALHA PARA BLOCO TERMINAL IDC M10 B. NÚMERO DE BLOCOS:</t>
  </si>
  <si>
    <t xml:space="preserve">11.2.4.4.1</t>
  </si>
  <si>
    <t xml:space="preserve">TEL-0030</t>
  </si>
  <si>
    <t xml:space="preserve">A) 1 BLOCO</t>
  </si>
  <si>
    <t xml:space="preserve">11.2.4.4.2</t>
  </si>
  <si>
    <t xml:space="preserve">TEL-0031</t>
  </si>
  <si>
    <t xml:space="preserve">B) 2 BLOCOS</t>
  </si>
  <si>
    <t xml:space="preserve">11.2.4.4.3</t>
  </si>
  <si>
    <t xml:space="preserve">TEL-0032</t>
  </si>
  <si>
    <t xml:space="preserve">C) 3 BLOCOS</t>
  </si>
  <si>
    <t xml:space="preserve">11.2.4.4.4</t>
  </si>
  <si>
    <t xml:space="preserve">TEL-0033</t>
  </si>
  <si>
    <t xml:space="preserve">D) 5 BLOCOS</t>
  </si>
  <si>
    <t xml:space="preserve">SUB-TOTAL DO ITEM 11.2.4</t>
  </si>
  <si>
    <t xml:space="preserve">SUB-TOTAL DO ITEM 11.2</t>
  </si>
  <si>
    <t xml:space="preserve">11.3</t>
  </si>
  <si>
    <t xml:space="preserve">RELOCAÇÕES, DESMONTAGENS E REVISÕES DE INSTALAÇÕES</t>
  </si>
  <si>
    <t xml:space="preserve">11.3.1</t>
  </si>
  <si>
    <t xml:space="preserve">INS-0001</t>
  </si>
  <si>
    <t xml:space="preserve">RELOCAÇÃO DE LUMINÁRIA EMBUTIDA EM FORRO COM APROVEITAMENTO DE MATERIAL (INCLUI MARCAÇÃO, CORTE DO FORRO NA NOVA LOCAÇÃO E MÃO DE OBRA ELÉTRICA).</t>
  </si>
  <si>
    <t xml:space="preserve">PT</t>
  </si>
  <si>
    <t xml:space="preserve">11.3.2</t>
  </si>
  <si>
    <t xml:space="preserve">INS-0002</t>
  </si>
  <si>
    <t xml:space="preserve">RELOCAÇÃO DE LUMINÁRIA DE SOBREPOR COM APROVEITAMENTO DE MATERIAL (MÃO DE OBRA ELÉTRICA).</t>
  </si>
  <si>
    <t xml:space="preserve">11.3.3</t>
  </si>
  <si>
    <t xml:space="preserve">INS-0003</t>
  </si>
  <si>
    <t xml:space="preserve">RELOCAÇÃO DE INTERRUPTOR COM INSTALAÇÃO APARENTE COM APROVEITAMENTO DE MATERIAL (MÃO DE OBRA ELÉTRICA).</t>
  </si>
  <si>
    <t xml:space="preserve">11.3.4</t>
  </si>
  <si>
    <t xml:space="preserve">INS-0004</t>
  </si>
  <si>
    <t xml:space="preserve">RELOCAÇÃO DE TOMADA ELÉTRICA COM INSTALAÇÃO APARENTE COM APROVEITAMENTO DE MATERIAL (MÃO DE OBRA ELÉTRICA).</t>
  </si>
  <si>
    <t xml:space="preserve">11.3.5</t>
  </si>
  <si>
    <t xml:space="preserve">INS-0005</t>
  </si>
  <si>
    <t xml:space="preserve">RELOCAÇÃO DE PONTO TELEFÔNICO COM INSTALAÇÃO APARENTE COM APROVEITAMENTO DE MATERIAL (MÃO DE OBRA ELÉTRICA).</t>
  </si>
  <si>
    <t xml:space="preserve">11.3.6</t>
  </si>
  <si>
    <t xml:space="preserve">INS-0006</t>
  </si>
  <si>
    <t xml:space="preserve">RELOCAÇÃO DE PONTO DE LÓGICA COM INSTALAÇÃO APARENTE COM APROVEITAMENTO DE MATERIAL (MÃO DE OBRA ELÉTRICA).</t>
  </si>
  <si>
    <t xml:space="preserve">11.3.7</t>
  </si>
  <si>
    <t xml:space="preserve">INS-0007</t>
  </si>
  <si>
    <t xml:space="preserve">DESMONTAGEM E ARMAZENAMENTO ADEQUADO DE INFRAESTRUTURA EXISTENTE (ELETRODUTO, CANALETA E ACESSÓRIOS) E O RESPECTIVO CABEAMENTO (CABOS ELÉTRICOS, DE TELEFONIA OU DE LÓGICA)</t>
  </si>
  <si>
    <t xml:space="preserve">11.3.8</t>
  </si>
  <si>
    <t xml:space="preserve">INS-0008</t>
  </si>
  <si>
    <t xml:space="preserve">DESMONTAGEM E ARMAZENAMENTO ADEQUADO DE PONTO ELÉTRICO (INTERRUPTOR, TOMADA ELÉTRICA, TOMADA DE TELECOMUNICAÇÕES, LUMINÁRIA, PROJETOR, ETC.)</t>
  </si>
  <si>
    <t xml:space="preserve">11.3.9</t>
  </si>
  <si>
    <t xml:space="preserve">INS-0009</t>
  </si>
  <si>
    <t xml:space="preserve">ADAPTAÇÃO DE QUADRO DE ENERGIA EXISTENTE PARA SER CAIXA DE PASSAGEM, INCLUINDO: IDENTIFICAÇÃO DOS CIRCUITOS EXISTENTES, EMENDA DOS CABOS EXISTENTES COM OS NOVOS, DESMONTAGEM DE DISJUNTORES, BARRAMENTOS E OUTROS ITENS QUE SERÃO RETIRADOS.</t>
  </si>
  <si>
    <t xml:space="preserve">11.3.10</t>
  </si>
  <si>
    <t xml:space="preserve">INS-0010</t>
  </si>
  <si>
    <t xml:space="preserve">DESMONTAGEM E ARMAZENAMENTO ADEQUADO DE QUADRO DE ENERGIA ELÉTRICA</t>
  </si>
  <si>
    <t xml:space="preserve">11.3.11</t>
  </si>
  <si>
    <t xml:space="preserve">INS-0011</t>
  </si>
  <si>
    <t xml:space="preserve">MÃO DE OBRA PARA EQUILÍBRIO E BALANCEAMENTO DA DISTRIBUIÇÃO DE CARGAS ELÉTRICAS ENTRE FASES DE QUADRO DE DISTRIBUIÇÃO, INCLUI: MEDIÇÃO DA CORRENTE E TENSÃO EM TODOS OS CIRCUITOS, AVALIAÇÃO E DEFINIÇÃO DAS PROVIDÊNCIAS NECESSÁRIAS, INSTALAÇÃO DE NOVOS DISJUNTORES, REMANEJAMENTO DE CIRCUITOS, IDENTIFICAÇÃO DAS ALTERAÇÕES E ELABORAÇÃO DE NOVO DIAGRAMA DO QUADRO (MÃO DE OBRA ELÉTRICA).</t>
  </si>
  <si>
    <t xml:space="preserve">11.3.12</t>
  </si>
  <si>
    <t xml:space="preserve">INS-0012</t>
  </si>
  <si>
    <t xml:space="preserve">ADAPTAÇÃO DE CAIXA DE DISTRIBUIÇÃO DE TELEFONIA PARA SER CAIXA DE PASSAGEM, INCLUINDO: IDENTIFICAÇÃO DOS CABOS EXISTENTES, EMENDA DOS CABOS EXISTENTES COM OS NOVOS, DESMONTAGEM BLOCOS TERMINAIS E OUTROS ITENS QUE SERÃO RETIRADOS.</t>
  </si>
  <si>
    <t xml:space="preserve">11.3.13</t>
  </si>
  <si>
    <t xml:space="preserve">02.21.20</t>
  </si>
  <si>
    <t xml:space="preserve">REMOÇÃO DE PADRÃO DE ENERGIA ELÉTRICA</t>
  </si>
  <si>
    <t xml:space="preserve">11.3.14</t>
  </si>
  <si>
    <t xml:space="preserve">02.21.05</t>
  </si>
  <si>
    <t xml:space="preserve">DESMONTAGEM DE LUMINÁRIA: RETIRAR DUAS BASES 2/4 PINOS: LÂMPADAS FLUORESCENTES COMPACTAS INTEGRADA 20W – 127/220V - BASE E27.</t>
  </si>
  <si>
    <t xml:space="preserve">11.3.15</t>
  </si>
  <si>
    <t xml:space="preserve">INS-0014</t>
  </si>
  <si>
    <t xml:space="preserve">REVISÃO DE ILUMINAÇÃO: VERIFICAR O FUNCIONAMENTO DOS PONTOS DE ILUMINAÇÃO INTERNA E EXTERNA DE TODA A EDIFICAÇÃO, IDENTIFICAR PONTOS COM DEFEITO E PROVIDÊNCIAS PARA SOLUÇÃO (LÂMPADAS, REATORES, RELÉS FOTOELÉTRICOS, INTERRUPTORES, ETC.).</t>
  </si>
  <si>
    <t xml:space="preserve">11.3.16</t>
  </si>
  <si>
    <t xml:space="preserve">INS-0015</t>
  </si>
  <si>
    <t xml:space="preserve">REVISÃO DE TOMADA ELÉTRICA: VERIFICAR O FUNCIONAMENTO DO PONTO DE TOMADA ELÉTRICA, IDENTIFICAR O DEFEITO E PROVIDENCIAR A SOLUÇÃO (TOMADAS, DISJUNTORES, FIAÇÃO, ETC.).</t>
  </si>
  <si>
    <t xml:space="preserve">11.3.17</t>
  </si>
  <si>
    <t xml:space="preserve">INS-0016</t>
  </si>
  <si>
    <t xml:space="preserve">REVISÃO DE TOMADA DE TELECOMUNICAÇÃO: VERIFICAR O FUNCIONAMENTO DO PONTO DE TELEFONIA OU DE LÓGICA, IDENTIFICAR O DEFEITO E PROVIDENCIAR A SOLUÇÃO (TOMADAS, CABEAMENTO, CONEXÕES, ETC.).</t>
  </si>
  <si>
    <t xml:space="preserve">11.3.18</t>
  </si>
  <si>
    <t xml:space="preserve">INS-0020</t>
  </si>
  <si>
    <t xml:space="preserve">LANÇAMENTO DE CABOS ATÉ O NOVO QUADRO DE DISTRIBUIÇÃO</t>
  </si>
  <si>
    <t xml:space="preserve">11.3.19</t>
  </si>
  <si>
    <t xml:space="preserve">INS-0021</t>
  </si>
  <si>
    <t xml:space="preserve">MÃO DE OBRA PARA ABERTURA DE FUROS E RASGOS PARA MONTAGEM DE  CAIXAS PEQUENAS DE INSPEÇÃO DE ATERRAMENTO E POSTERIOR RECOMPOSIÇÃO E ACABAMENTO</t>
  </si>
  <si>
    <t xml:space="preserve">11.3.20</t>
  </si>
  <si>
    <t xml:space="preserve">INS-0022</t>
  </si>
  <si>
    <t xml:space="preserve">MÃO DE OBRA PARA RETIRADA, LIMPEZA, ARMAZENAGEM E DESCARTE DE CABOS DE REDE, CABOS ELÉTRICOS, CAIXAS DE PVC DE SOBREPOR COM TOMADAS ELÉTRICAS E CONECTORES RJ45</t>
  </si>
  <si>
    <t xml:space="preserve">11.3.21</t>
  </si>
  <si>
    <t xml:space="preserve">INS-0023</t>
  </si>
  <si>
    <t xml:space="preserve">MÃO DE OBRA PARA ACOMPANHAMENTO E RESOLUÇÃO DE PROBLEMAS RELATIVOS AO FUNCIONAMENTO DAS LINHAS TELEFÔNICAS.</t>
  </si>
  <si>
    <t xml:space="preserve">11.3.22</t>
  </si>
  <si>
    <t xml:space="preserve">ED-3123</t>
  </si>
  <si>
    <t xml:space="preserve">AS BUILT DE PROJETOS COM ÁREA ATE 10.000M²</t>
  </si>
  <si>
    <t xml:space="preserve">M²</t>
  </si>
  <si>
    <t xml:space="preserve">SUB-TOTAL DO ITEM 11.3</t>
  </si>
  <si>
    <t xml:space="preserve">TOTAL 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</si>
</sst>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&quot; R$ &quot;* #,##0.00\ ;&quot;-R$ &quot;* #,##0.00\ ;&quot; R$ &quot;* \-#\ ;@\ "/>
    <numFmt numFmtId="166" formatCode="0.0000"/>
    <numFmt numFmtId="167" formatCode="&quot; R$&quot;* #,##0.00\ ;&quot;-R$&quot;* #,##0.00\ ;&quot; R$&quot;* \-#\ ;@\ "/>
    <numFmt numFmtId="168" formatCode="* #,##0.00\ ;\-* #,##0.00\ ;* \-#\ ;@\ "/>
    <numFmt numFmtId="169" formatCode="0.00"/>
    <numFmt numFmtId="170" formatCode="0"/>
  </numFmts>
  <fonts count="1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Arial Narrow"/>
      <family val="2"/>
      <charset val="1"/>
    </font>
    <font>
      <b val="true"/>
      <sz val="14"/>
      <color rgb="FF000000"/>
      <name val="Arial Narrow"/>
      <family val="2"/>
      <charset val="1"/>
    </font>
    <font>
      <sz val="14"/>
      <color rgb="FF000000"/>
      <name val="Arial Narrow"/>
      <family val="2"/>
      <charset val="1"/>
    </font>
    <font>
      <b val="true"/>
      <sz val="12"/>
      <color rgb="FF000000"/>
      <name val="Arial Narrow"/>
      <family val="2"/>
      <charset val="1"/>
    </font>
    <font>
      <sz val="12"/>
      <color rgb="FF000000"/>
      <name val="Arial Narrow"/>
      <family val="2"/>
      <charset val="1"/>
    </font>
    <font>
      <sz val="10"/>
      <name val="Arial"/>
      <family val="2"/>
      <charset val="1"/>
    </font>
    <font>
      <b val="true"/>
      <sz val="12"/>
      <name val="Arial Narrow"/>
      <family val="2"/>
      <charset val="1"/>
    </font>
    <font>
      <sz val="12"/>
      <name val="Arial Narrow"/>
      <family val="2"/>
      <charset val="1"/>
    </font>
    <font>
      <sz val="12"/>
      <color rgb="FF000000"/>
      <name val="Century Gothic"/>
      <family val="2"/>
      <charset val="1"/>
    </font>
    <font>
      <sz val="12"/>
      <color rgb="FF000000"/>
      <name val="Calibri"/>
      <family val="2"/>
      <charset val="1"/>
    </font>
    <font>
      <sz val="12"/>
      <name val="Century Gothic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E7E6E6"/>
      </patternFill>
    </fill>
    <fill>
      <patternFill patternType="solid">
        <fgColor rgb="FFE7E6E6"/>
        <bgColor rgb="FFD0CECE"/>
      </patternFill>
    </fill>
    <fill>
      <patternFill patternType="solid">
        <fgColor rgb="FFD0CECE"/>
        <bgColor rgb="FFC5E0B4"/>
      </patternFill>
    </fill>
    <fill>
      <patternFill patternType="solid">
        <fgColor rgb="FFC5E0B4"/>
        <bgColor rgb="FFD0CECE"/>
      </patternFill>
    </fill>
    <fill>
      <patternFill patternType="solid">
        <fgColor rgb="FF9DC3E6"/>
        <bgColor rgb="FF9BC2E6"/>
      </patternFill>
    </fill>
    <fill>
      <patternFill patternType="solid">
        <fgColor rgb="FF9BC2E6"/>
        <bgColor rgb="FF9DC3E6"/>
      </patternFill>
    </fill>
  </fills>
  <borders count="9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 style="thin"/>
      <top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8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true" indent="0" shrinkToFit="true"/>
      <protection locked="true" hidden="false"/>
    </xf>
    <xf numFmtId="164" fontId="5" fillId="2" borderId="1" xfId="0" applyFont="true" applyBorder="true" applyAlignment="true" applyProtection="false">
      <alignment horizontal="general" vertical="center" textRotation="0" wrapText="true" indent="0" shrinkToFit="true"/>
      <protection locked="true" hidden="false"/>
    </xf>
    <xf numFmtId="164" fontId="5" fillId="2" borderId="2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5" fillId="2" borderId="2" xfId="0" applyFont="true" applyBorder="true" applyAlignment="true" applyProtection="false">
      <alignment horizontal="left" vertical="center" textRotation="0" wrapText="true" indent="0" shrinkToFit="true"/>
      <protection locked="true" hidden="false"/>
    </xf>
    <xf numFmtId="164" fontId="5" fillId="2" borderId="2" xfId="0" applyFont="true" applyBorder="true" applyAlignment="true" applyProtection="false">
      <alignment horizontal="general" vertical="center" textRotation="0" wrapText="true" indent="0" shrinkToFit="true"/>
      <protection locked="true" hidden="false"/>
    </xf>
    <xf numFmtId="164" fontId="5" fillId="2" borderId="2" xfId="17" applyFont="true" applyBorder="true" applyAlignment="true" applyProtection="true">
      <alignment horizontal="center" vertical="center" textRotation="0" wrapText="true" indent="0" shrinkToFit="true"/>
      <protection locked="true" hidden="false"/>
    </xf>
    <xf numFmtId="164" fontId="6" fillId="2" borderId="3" xfId="17" applyFont="true" applyBorder="true" applyAlignment="true" applyProtection="true">
      <alignment horizontal="general" vertical="center" textRotation="0" wrapText="true" indent="0" shrinkToFit="true"/>
      <protection locked="true" hidden="false"/>
    </xf>
    <xf numFmtId="164" fontId="7" fillId="2" borderId="1" xfId="0" applyFont="true" applyBorder="true" applyAlignment="true" applyProtection="false">
      <alignment horizontal="general" vertical="center" textRotation="0" wrapText="true" indent="0" shrinkToFit="true"/>
      <protection locked="true" hidden="false"/>
    </xf>
    <xf numFmtId="164" fontId="5" fillId="2" borderId="3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7" fillId="2" borderId="4" xfId="0" applyFont="true" applyBorder="true" applyAlignment="true" applyProtection="true">
      <alignment horizontal="center" vertical="center" textRotation="0" wrapText="true" indent="0" shrinkToFit="true"/>
      <protection locked="false" hidden="false"/>
    </xf>
    <xf numFmtId="164" fontId="8" fillId="2" borderId="2" xfId="0" applyFont="true" applyBorder="true" applyAlignment="true" applyProtection="false">
      <alignment horizontal="general" vertical="center" textRotation="0" wrapText="true" indent="0" shrinkToFit="true"/>
      <protection locked="true" hidden="false"/>
    </xf>
    <xf numFmtId="166" fontId="8" fillId="2" borderId="3" xfId="0" applyFont="true" applyBorder="true" applyAlignment="true" applyProtection="false">
      <alignment horizontal="general" vertical="center" textRotation="0" wrapText="true" indent="0" shrinkToFit="true"/>
      <protection locked="true" hidden="false"/>
    </xf>
    <xf numFmtId="164" fontId="8" fillId="2" borderId="1" xfId="0" applyFont="true" applyBorder="true" applyAlignment="true" applyProtection="false">
      <alignment horizontal="left" vertical="center" textRotation="0" wrapText="true" indent="0" shrinkToFit="true"/>
      <protection locked="true" hidden="false"/>
    </xf>
    <xf numFmtId="164" fontId="10" fillId="0" borderId="2" xfId="2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11" fillId="2" borderId="2" xfId="0" applyFont="true" applyBorder="true" applyAlignment="true" applyProtection="false">
      <alignment horizontal="general" vertical="center" textRotation="0" wrapText="true" indent="0" shrinkToFit="true"/>
      <protection locked="true" hidden="false"/>
    </xf>
    <xf numFmtId="164" fontId="10" fillId="0" borderId="2" xfId="17" applyFont="true" applyBorder="true" applyAlignment="true" applyProtection="true">
      <alignment horizontal="center" vertical="center" textRotation="0" wrapText="true" indent="0" shrinkToFit="tru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true" indent="0" shrinkToFit="true"/>
      <protection locked="true" hidden="false"/>
    </xf>
    <xf numFmtId="164" fontId="7" fillId="2" borderId="4" xfId="0" applyFont="true" applyBorder="true" applyAlignment="true" applyProtection="false">
      <alignment horizontal="general" vertical="center" textRotation="0" wrapText="true" indent="0" shrinkToFit="true"/>
      <protection locked="true" hidden="false"/>
    </xf>
    <xf numFmtId="164" fontId="8" fillId="2" borderId="4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7" fillId="3" borderId="4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7" fillId="0" borderId="4" xfId="0" applyFont="true" applyBorder="true" applyAlignment="true" applyProtection="false">
      <alignment horizontal="left" vertical="center" textRotation="0" wrapText="true" indent="0" shrinkToFit="true"/>
      <protection locked="true" hidden="false"/>
    </xf>
    <xf numFmtId="164" fontId="8" fillId="0" borderId="4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7" fillId="0" borderId="4" xfId="0" applyFont="true" applyBorder="true" applyAlignment="true" applyProtection="false">
      <alignment horizontal="general" vertical="center" textRotation="0" wrapText="true" indent="0" shrinkToFit="true"/>
      <protection locked="true" hidden="false"/>
    </xf>
    <xf numFmtId="164" fontId="12" fillId="0" borderId="4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13" fillId="0" borderId="4" xfId="0" applyFont="true" applyBorder="true" applyAlignment="true" applyProtection="true">
      <alignment horizontal="general" vertical="center" textRotation="0" wrapText="true" indent="0" shrinkToFit="true"/>
      <protection locked="false" hidden="false"/>
    </xf>
    <xf numFmtId="167" fontId="11" fillId="0" borderId="4" xfId="17" applyFont="true" applyBorder="true" applyAlignment="true" applyProtection="true">
      <alignment horizontal="right" vertical="center" textRotation="0" wrapText="true" indent="0" shrinkToFit="true"/>
      <protection locked="true" hidden="false"/>
    </xf>
    <xf numFmtId="167" fontId="11" fillId="0" borderId="4" xfId="15" applyFont="true" applyBorder="true" applyAlignment="true" applyProtection="true">
      <alignment horizontal="right" vertical="center" textRotation="0" wrapText="true" indent="0" shrinkToFit="true"/>
      <protection locked="true" hidden="false"/>
    </xf>
    <xf numFmtId="169" fontId="8" fillId="2" borderId="4" xfId="0" applyFont="true" applyBorder="true" applyAlignment="true" applyProtection="true">
      <alignment horizontal="center" vertical="center" textRotation="0" wrapText="true" indent="0" shrinkToFit="true"/>
      <protection locked="false" hidden="false"/>
    </xf>
    <xf numFmtId="164" fontId="8" fillId="0" borderId="4" xfId="0" applyFont="true" applyBorder="true" applyAlignment="true" applyProtection="false">
      <alignment horizontal="left" vertical="center" textRotation="0" wrapText="true" indent="0" shrinkToFit="true"/>
      <protection locked="true" hidden="false"/>
    </xf>
    <xf numFmtId="164" fontId="8" fillId="0" borderId="4" xfId="0" applyFont="true" applyBorder="true" applyAlignment="true" applyProtection="false">
      <alignment horizontal="general" vertical="center" textRotation="0" wrapText="true" indent="0" shrinkToFit="true"/>
      <protection locked="true" hidden="false"/>
    </xf>
    <xf numFmtId="169" fontId="8" fillId="0" borderId="5" xfId="0" applyFont="true" applyBorder="true" applyAlignment="true" applyProtection="true">
      <alignment horizontal="center" vertical="center" textRotation="0" wrapText="true" indent="0" shrinkToFit="true"/>
      <protection locked="false" hidden="false"/>
    </xf>
    <xf numFmtId="164" fontId="12" fillId="0" borderId="4" xfId="0" applyFont="true" applyBorder="true" applyAlignment="true" applyProtection="false">
      <alignment horizontal="general" vertical="center" textRotation="0" wrapText="true" indent="0" shrinkToFit="true"/>
      <protection locked="true" hidden="false"/>
    </xf>
    <xf numFmtId="164" fontId="8" fillId="2" borderId="4" xfId="0" applyFont="true" applyBorder="true" applyAlignment="true" applyProtection="false">
      <alignment horizontal="general" vertical="center" textRotation="0" wrapText="true" indent="0" shrinkToFit="true"/>
      <protection locked="true" hidden="false"/>
    </xf>
    <xf numFmtId="164" fontId="12" fillId="2" borderId="4" xfId="0" applyFont="true" applyBorder="true" applyAlignment="true" applyProtection="false">
      <alignment horizontal="general" vertical="center" textRotation="0" wrapText="true" indent="0" shrinkToFit="true"/>
      <protection locked="true" hidden="false"/>
    </xf>
    <xf numFmtId="164" fontId="13" fillId="2" borderId="4" xfId="0" applyFont="true" applyBorder="true" applyAlignment="true" applyProtection="true">
      <alignment horizontal="general" vertical="center" textRotation="0" wrapText="true" indent="0" shrinkToFit="true"/>
      <protection locked="false" hidden="false"/>
    </xf>
    <xf numFmtId="164" fontId="12" fillId="2" borderId="4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9" fontId="8" fillId="2" borderId="5" xfId="0" applyFont="true" applyBorder="true" applyAlignment="true" applyProtection="true">
      <alignment horizontal="center" vertical="center" textRotation="0" wrapText="true" indent="0" shrinkToFit="true"/>
      <protection locked="false" hidden="false"/>
    </xf>
    <xf numFmtId="167" fontId="11" fillId="2" borderId="4" xfId="17" applyFont="true" applyBorder="true" applyAlignment="true" applyProtection="true">
      <alignment horizontal="right" vertical="center" textRotation="0" wrapText="true" indent="0" shrinkToFit="true"/>
      <protection locked="true" hidden="false"/>
    </xf>
    <xf numFmtId="167" fontId="11" fillId="2" borderId="4" xfId="15" applyFont="true" applyBorder="true" applyAlignment="true" applyProtection="true">
      <alignment horizontal="right" vertical="center" textRotation="0" wrapText="true" indent="0" shrinkToFit="true"/>
      <protection locked="true" hidden="false"/>
    </xf>
    <xf numFmtId="164" fontId="8" fillId="2" borderId="6" xfId="0" applyFont="true" applyBorder="true" applyAlignment="true" applyProtection="false">
      <alignment horizontal="left" vertical="center" textRotation="0" wrapText="true" indent="0" shrinkToFit="true"/>
      <protection locked="true" hidden="false"/>
    </xf>
    <xf numFmtId="164" fontId="8" fillId="2" borderId="6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8" fillId="2" borderId="6" xfId="0" applyFont="true" applyBorder="true" applyAlignment="true" applyProtection="false">
      <alignment horizontal="general" vertical="center" textRotation="0" wrapText="true" indent="0" shrinkToFit="true"/>
      <protection locked="true" hidden="false"/>
    </xf>
    <xf numFmtId="164" fontId="12" fillId="2" borderId="6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10" fillId="4" borderId="4" xfId="0" applyFont="true" applyBorder="true" applyAlignment="true" applyProtection="false">
      <alignment horizontal="left" vertical="center" textRotation="0" wrapText="true" indent="0" shrinkToFit="true"/>
      <protection locked="true" hidden="false"/>
    </xf>
    <xf numFmtId="164" fontId="10" fillId="4" borderId="5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7" fillId="4" borderId="5" xfId="0" applyFont="true" applyBorder="true" applyAlignment="true" applyProtection="false">
      <alignment horizontal="right" vertical="center" textRotation="0" wrapText="true" indent="0" shrinkToFit="true"/>
      <protection locked="true" hidden="false"/>
    </xf>
    <xf numFmtId="169" fontId="10" fillId="4" borderId="5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9" fontId="10" fillId="4" borderId="5" xfId="0" applyFont="true" applyBorder="true" applyAlignment="true" applyProtection="true">
      <alignment horizontal="center" vertical="center" textRotation="0" wrapText="true" indent="0" shrinkToFit="true"/>
      <protection locked="false" hidden="false"/>
    </xf>
    <xf numFmtId="167" fontId="11" fillId="4" borderId="5" xfId="17" applyFont="true" applyBorder="true" applyAlignment="true" applyProtection="true">
      <alignment horizontal="right" vertical="center" textRotation="0" wrapText="true" indent="0" shrinkToFit="true"/>
      <protection locked="true" hidden="false"/>
    </xf>
    <xf numFmtId="167" fontId="7" fillId="4" borderId="4" xfId="17" applyFont="true" applyBorder="true" applyAlignment="true" applyProtection="true">
      <alignment horizontal="right" vertical="center" textRotation="0" wrapText="true" indent="0" shrinkToFit="true"/>
      <protection locked="true" hidden="false"/>
    </xf>
    <xf numFmtId="164" fontId="11" fillId="0" borderId="4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8" fillId="2" borderId="4" xfId="0" applyFont="true" applyBorder="true" applyAlignment="true" applyProtection="false">
      <alignment horizontal="left" vertical="center" textRotation="0" wrapText="true" indent="0" shrinkToFit="true"/>
      <protection locked="true" hidden="false"/>
    </xf>
    <xf numFmtId="164" fontId="11" fillId="2" borderId="4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7" fillId="2" borderId="4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7" fontId="10" fillId="2" borderId="4" xfId="17" applyFont="true" applyBorder="true" applyAlignment="true" applyProtection="true">
      <alignment horizontal="right" vertical="center" textRotation="0" wrapText="true" indent="0" shrinkToFit="true"/>
      <protection locked="true" hidden="false"/>
    </xf>
    <xf numFmtId="164" fontId="10" fillId="4" borderId="5" xfId="0" applyFont="true" applyBorder="true" applyAlignment="true" applyProtection="false">
      <alignment horizontal="left" vertical="center" textRotation="0" wrapText="true" indent="0" shrinkToFit="true"/>
      <protection locked="true" hidden="false"/>
    </xf>
    <xf numFmtId="164" fontId="11" fillId="2" borderId="4" xfId="0" applyFont="true" applyBorder="true" applyAlignment="true" applyProtection="false">
      <alignment horizontal="general" vertical="center" textRotation="0" wrapText="true" indent="0" shrinkToFit="true"/>
      <protection locked="true" hidden="false"/>
    </xf>
    <xf numFmtId="164" fontId="10" fillId="0" borderId="4" xfId="0" applyFont="true" applyBorder="true" applyAlignment="true" applyProtection="false">
      <alignment horizontal="left" vertical="center" textRotation="0" wrapText="true" indent="0" shrinkToFit="true"/>
      <protection locked="true" hidden="false"/>
    </xf>
    <xf numFmtId="169" fontId="8" fillId="0" borderId="4" xfId="0" applyFont="true" applyBorder="true" applyAlignment="true" applyProtection="true">
      <alignment horizontal="center" vertical="center" textRotation="0" wrapText="true" indent="0" shrinkToFit="true"/>
      <protection locked="false" hidden="false"/>
    </xf>
    <xf numFmtId="164" fontId="14" fillId="2" borderId="4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14" fillId="0" borderId="4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70" fontId="8" fillId="2" borderId="4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8" fillId="2" borderId="7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8" fillId="0" borderId="7" xfId="0" applyFont="true" applyBorder="true" applyAlignment="true" applyProtection="false">
      <alignment horizontal="general" vertical="center" textRotation="0" wrapText="true" indent="0" shrinkToFit="true"/>
      <protection locked="true" hidden="false"/>
    </xf>
    <xf numFmtId="164" fontId="11" fillId="2" borderId="4" xfId="0" applyFont="true" applyBorder="true" applyAlignment="true" applyProtection="false">
      <alignment horizontal="left" vertical="center" textRotation="0" wrapText="true" indent="0" shrinkToFit="true"/>
      <protection locked="true" hidden="false"/>
    </xf>
    <xf numFmtId="164" fontId="8" fillId="2" borderId="5" xfId="0" applyFont="true" applyBorder="true" applyAlignment="true" applyProtection="false">
      <alignment horizontal="left" vertical="center" textRotation="0" wrapText="true" indent="0" shrinkToFit="true"/>
      <protection locked="true" hidden="false"/>
    </xf>
    <xf numFmtId="164" fontId="8" fillId="2" borderId="5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8" fillId="2" borderId="5" xfId="0" applyFont="true" applyBorder="true" applyAlignment="true" applyProtection="false">
      <alignment horizontal="general" vertical="center" textRotation="0" wrapText="true" indent="0" shrinkToFit="true"/>
      <protection locked="true" hidden="false"/>
    </xf>
    <xf numFmtId="164" fontId="12" fillId="2" borderId="5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7" fontId="11" fillId="2" borderId="6" xfId="17" applyFont="true" applyBorder="true" applyAlignment="true" applyProtection="true">
      <alignment horizontal="right" vertical="center" textRotation="0" wrapText="true" indent="0" shrinkToFit="true"/>
      <protection locked="true" hidden="false"/>
    </xf>
    <xf numFmtId="164" fontId="10" fillId="5" borderId="5" xfId="0" applyFont="true" applyBorder="true" applyAlignment="true" applyProtection="false">
      <alignment horizontal="left" vertical="center" textRotation="0" wrapText="true" indent="0" shrinkToFit="true"/>
      <protection locked="true" hidden="false"/>
    </xf>
    <xf numFmtId="164" fontId="10" fillId="5" borderId="5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7" fillId="5" borderId="5" xfId="0" applyFont="true" applyBorder="true" applyAlignment="true" applyProtection="false">
      <alignment horizontal="right" vertical="center" textRotation="0" wrapText="true" indent="0" shrinkToFit="true"/>
      <protection locked="true" hidden="false"/>
    </xf>
    <xf numFmtId="169" fontId="10" fillId="5" borderId="5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9" fontId="10" fillId="5" borderId="5" xfId="0" applyFont="true" applyBorder="true" applyAlignment="true" applyProtection="true">
      <alignment horizontal="center" vertical="center" textRotation="0" wrapText="true" indent="0" shrinkToFit="true"/>
      <protection locked="false" hidden="false"/>
    </xf>
    <xf numFmtId="167" fontId="7" fillId="5" borderId="4" xfId="17" applyFont="true" applyBorder="true" applyAlignment="true" applyProtection="true">
      <alignment horizontal="right" vertical="center" textRotation="0" wrapText="true" indent="0" shrinkToFit="true"/>
      <protection locked="true" hidden="false"/>
    </xf>
    <xf numFmtId="167" fontId="11" fillId="0" borderId="5" xfId="15" applyFont="true" applyBorder="true" applyAlignment="true" applyProtection="true">
      <alignment horizontal="right" vertical="center" textRotation="0" wrapText="true" indent="0" shrinkToFit="true"/>
      <protection locked="true" hidden="false"/>
    </xf>
    <xf numFmtId="167" fontId="10" fillId="5" borderId="8" xfId="17" applyFont="true" applyBorder="true" applyAlignment="true" applyProtection="true">
      <alignment horizontal="right" vertical="center" textRotation="0" wrapText="true" indent="0" shrinkToFit="true"/>
      <protection locked="true" hidden="false"/>
    </xf>
    <xf numFmtId="167" fontId="11" fillId="5" borderId="5" xfId="17" applyFont="true" applyBorder="true" applyAlignment="true" applyProtection="true">
      <alignment horizontal="right" vertical="center" textRotation="0" wrapText="true" indent="0" shrinkToFit="true"/>
      <protection locked="true" hidden="false"/>
    </xf>
    <xf numFmtId="164" fontId="11" fillId="6" borderId="4" xfId="0" applyFont="true" applyBorder="true" applyAlignment="true" applyProtection="false">
      <alignment horizontal="left" vertical="center" textRotation="0" wrapText="true" indent="0" shrinkToFit="true"/>
      <protection locked="true" hidden="false"/>
    </xf>
    <xf numFmtId="164" fontId="10" fillId="6" borderId="4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10" fillId="6" borderId="4" xfId="0" applyFont="true" applyBorder="true" applyAlignment="true" applyProtection="false">
      <alignment horizontal="right" vertical="center" textRotation="0" wrapText="true" indent="0" shrinkToFit="true"/>
      <protection locked="true" hidden="false"/>
    </xf>
    <xf numFmtId="169" fontId="10" fillId="6" borderId="4" xfId="0" applyFont="true" applyBorder="true" applyAlignment="true" applyProtection="true">
      <alignment horizontal="center" vertical="center" textRotation="0" wrapText="true" indent="0" shrinkToFit="true"/>
      <protection locked="false" hidden="false"/>
    </xf>
    <xf numFmtId="167" fontId="10" fillId="6" borderId="4" xfId="17" applyFont="true" applyBorder="true" applyAlignment="true" applyProtection="true">
      <alignment horizontal="right" vertical="center" textRotation="0" wrapText="true" indent="0" shrinkToFit="true"/>
      <protection locked="true" hidden="false"/>
    </xf>
    <xf numFmtId="165" fontId="10" fillId="7" borderId="4" xfId="17" applyFont="true" applyBorder="true" applyAlignment="true" applyProtection="true">
      <alignment horizontal="right" vertical="center" textRotation="0" wrapText="true" indent="1" shrinkToFit="tru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Explanatory Text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E7E6E6"/>
      <rgbColor rgb="FFCCFFFF"/>
      <rgbColor rgb="FF660066"/>
      <rgbColor rgb="FFFF8080"/>
      <rgbColor rgb="FF0066CC"/>
      <rgbColor rgb="FF9BC2E6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5E0B4"/>
      <rgbColor rgb="FFFFFF99"/>
      <rgbColor rgb="FF9DC3E6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27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54000</xdr:colOff>
      <xdr:row>1</xdr:row>
      <xdr:rowOff>30960</xdr:rowOff>
    </xdr:from>
    <xdr:to>
      <xdr:col>2</xdr:col>
      <xdr:colOff>488880</xdr:colOff>
      <xdr:row>1</xdr:row>
      <xdr:rowOff>604440</xdr:rowOff>
    </xdr:to>
    <xdr:pic>
      <xdr:nvPicPr>
        <xdr:cNvPr id="0" name="Figura 1" descr=""/>
        <xdr:cNvPicPr/>
      </xdr:nvPicPr>
      <xdr:blipFill>
        <a:blip r:embed="rId1"/>
        <a:stretch/>
      </xdr:blipFill>
      <xdr:spPr>
        <a:xfrm>
          <a:off x="582120" y="205920"/>
          <a:ext cx="1649160" cy="57348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2:I329"/>
  <sheetViews>
    <sheetView showFormulas="false" showGridLines="false" showRowColHeaders="true" showZeros="true" rightToLeft="false" tabSelected="true" showOutlineSymbols="true" defaultGridColor="true" view="pageBreakPreview" topLeftCell="D1" colorId="64" zoomScale="65" zoomScaleNormal="85" zoomScalePageLayoutView="65" workbookViewId="0">
      <selection pane="topLeft" activeCell="K9" activeCellId="0" sqref="K9"/>
    </sheetView>
  </sheetViews>
  <sheetFormatPr defaultColWidth="11.55078125" defaultRowHeight="13.8" zeroHeight="false" outlineLevelRow="0" outlineLevelCol="0"/>
  <cols>
    <col collapsed="false" customWidth="true" hidden="false" outlineLevel="0" max="1" min="1" style="1" width="7.49"/>
    <col collapsed="false" customWidth="true" hidden="false" outlineLevel="0" max="2" min="2" style="1" width="17.21"/>
    <col collapsed="false" customWidth="false" hidden="false" outlineLevel="0" max="3" min="3" style="1" width="11.52"/>
    <col collapsed="false" customWidth="true" hidden="false" outlineLevel="0" max="4" min="4" style="1" width="10.58"/>
    <col collapsed="false" customWidth="true" hidden="false" outlineLevel="0" max="5" min="5" style="1" width="111.13"/>
    <col collapsed="false" customWidth="true" hidden="false" outlineLevel="0" max="6" min="6" style="1" width="8.14"/>
    <col collapsed="false" customWidth="true" hidden="false" outlineLevel="0" max="7" min="7" style="1" width="10.29"/>
    <col collapsed="false" customWidth="true" hidden="false" outlineLevel="0" max="8" min="8" style="1" width="18"/>
    <col collapsed="false" customWidth="true" hidden="false" outlineLevel="0" max="9" min="9" style="1" width="19"/>
  </cols>
  <sheetData>
    <row r="2" customFormat="false" ht="51.65" hidden="false" customHeight="true" outlineLevel="0" collapsed="false">
      <c r="B2" s="2"/>
      <c r="C2" s="3"/>
      <c r="D2" s="3"/>
      <c r="E2" s="3" t="s">
        <v>0</v>
      </c>
      <c r="F2" s="4"/>
      <c r="G2" s="5"/>
      <c r="H2" s="6"/>
      <c r="I2" s="7"/>
    </row>
    <row r="3" customFormat="false" ht="28.45" hidden="false" customHeight="true" outlineLevel="0" collapsed="false">
      <c r="B3" s="8" t="s">
        <v>1</v>
      </c>
      <c r="C3" s="3"/>
      <c r="D3" s="9"/>
      <c r="E3" s="10" t="s">
        <v>2</v>
      </c>
      <c r="F3" s="10"/>
      <c r="G3" s="10"/>
      <c r="H3" s="10"/>
      <c r="I3" s="10"/>
    </row>
    <row r="4" customFormat="false" ht="15" hidden="false" customHeight="false" outlineLevel="0" collapsed="false">
      <c r="B4" s="8" t="s">
        <v>3</v>
      </c>
      <c r="C4" s="11"/>
      <c r="D4" s="12" t="n">
        <v>1.2624</v>
      </c>
      <c r="E4" s="13"/>
      <c r="F4" s="14"/>
      <c r="G4" s="15"/>
      <c r="H4" s="16"/>
      <c r="I4" s="17"/>
    </row>
    <row r="5" customFormat="false" ht="23.85" hidden="false" customHeight="false" outlineLevel="0" collapsed="false">
      <c r="B5" s="18" t="s">
        <v>4</v>
      </c>
      <c r="C5" s="19"/>
      <c r="D5" s="19"/>
      <c r="E5" s="13" t="s">
        <v>5</v>
      </c>
      <c r="F5" s="14"/>
      <c r="G5" s="15"/>
      <c r="H5" s="16"/>
      <c r="I5" s="17"/>
    </row>
    <row r="6" customFormat="false" ht="35.05" hidden="false" customHeight="false" outlineLevel="0" collapsed="false">
      <c r="B6" s="20" t="s">
        <v>6</v>
      </c>
      <c r="C6" s="20" t="s">
        <v>7</v>
      </c>
      <c r="D6" s="20" t="s">
        <v>8</v>
      </c>
      <c r="E6" s="20" t="s">
        <v>9</v>
      </c>
      <c r="F6" s="20" t="s">
        <v>10</v>
      </c>
      <c r="G6" s="20" t="s">
        <v>11</v>
      </c>
      <c r="H6" s="20" t="s">
        <v>12</v>
      </c>
      <c r="I6" s="20" t="s">
        <v>13</v>
      </c>
    </row>
    <row r="7" customFormat="false" ht="15" hidden="false" customHeight="false" outlineLevel="0" collapsed="false">
      <c r="B7" s="21" t="s">
        <v>14</v>
      </c>
      <c r="C7" s="22"/>
      <c r="D7" s="22"/>
      <c r="E7" s="23" t="s">
        <v>15</v>
      </c>
      <c r="F7" s="24"/>
      <c r="G7" s="25"/>
      <c r="H7" s="26"/>
      <c r="I7" s="27"/>
    </row>
    <row r="8" customFormat="false" ht="15" hidden="false" customHeight="false" outlineLevel="0" collapsed="false">
      <c r="B8" s="21" t="s">
        <v>16</v>
      </c>
      <c r="C8" s="22"/>
      <c r="D8" s="22"/>
      <c r="E8" s="23" t="s">
        <v>17</v>
      </c>
      <c r="F8" s="24"/>
      <c r="G8" s="28"/>
      <c r="H8" s="26"/>
      <c r="I8" s="27"/>
    </row>
    <row r="9" customFormat="false" ht="23.85" hidden="false" customHeight="false" outlineLevel="0" collapsed="false">
      <c r="B9" s="29" t="s">
        <v>18</v>
      </c>
      <c r="C9" s="22"/>
      <c r="D9" s="22"/>
      <c r="E9" s="30" t="s">
        <v>19</v>
      </c>
      <c r="F9" s="24"/>
      <c r="G9" s="25"/>
      <c r="H9" s="26"/>
      <c r="I9" s="27"/>
    </row>
    <row r="10" customFormat="false" ht="15" hidden="false" customHeight="false" outlineLevel="0" collapsed="false">
      <c r="B10" s="29" t="s">
        <v>20</v>
      </c>
      <c r="C10" s="22" t="s">
        <v>21</v>
      </c>
      <c r="D10" s="22" t="n">
        <v>91834</v>
      </c>
      <c r="E10" s="30" t="s">
        <v>22</v>
      </c>
      <c r="F10" s="24" t="s">
        <v>23</v>
      </c>
      <c r="G10" s="31" t="n">
        <v>50</v>
      </c>
      <c r="H10" s="26"/>
      <c r="I10" s="26" t="n">
        <f aca="false">ROUND(G10*H10,2)</f>
        <v>0</v>
      </c>
    </row>
    <row r="11" customFormat="false" ht="15" hidden="false" customHeight="false" outlineLevel="0" collapsed="false">
      <c r="B11" s="29" t="s">
        <v>24</v>
      </c>
      <c r="C11" s="22" t="s">
        <v>21</v>
      </c>
      <c r="D11" s="22" t="n">
        <v>91836</v>
      </c>
      <c r="E11" s="30" t="s">
        <v>25</v>
      </c>
      <c r="F11" s="24" t="s">
        <v>23</v>
      </c>
      <c r="G11" s="31" t="n">
        <v>130</v>
      </c>
      <c r="H11" s="26"/>
      <c r="I11" s="26" t="n">
        <f aca="false">ROUND(G11*H11,2)</f>
        <v>0</v>
      </c>
    </row>
    <row r="12" customFormat="false" ht="23.85" hidden="false" customHeight="false" outlineLevel="0" collapsed="false">
      <c r="B12" s="29" t="s">
        <v>26</v>
      </c>
      <c r="C12" s="30"/>
      <c r="D12" s="30"/>
      <c r="E12" s="30" t="s">
        <v>27</v>
      </c>
      <c r="F12" s="32"/>
      <c r="G12" s="25"/>
      <c r="H12" s="32"/>
      <c r="I12" s="32"/>
    </row>
    <row r="13" customFormat="false" ht="15" hidden="false" customHeight="false" outlineLevel="0" collapsed="false">
      <c r="B13" s="29" t="s">
        <v>28</v>
      </c>
      <c r="C13" s="22" t="s">
        <v>29</v>
      </c>
      <c r="D13" s="22" t="s">
        <v>30</v>
      </c>
      <c r="E13" s="30" t="s">
        <v>31</v>
      </c>
      <c r="F13" s="24" t="s">
        <v>23</v>
      </c>
      <c r="G13" s="31" t="n">
        <v>30</v>
      </c>
      <c r="H13" s="26"/>
      <c r="I13" s="26" t="n">
        <f aca="false">ROUND(G13*H13,2)</f>
        <v>0</v>
      </c>
    </row>
    <row r="14" customFormat="false" ht="23.85" hidden="false" customHeight="false" outlineLevel="0" collapsed="false">
      <c r="B14" s="29" t="s">
        <v>32</v>
      </c>
      <c r="C14" s="30"/>
      <c r="D14" s="30"/>
      <c r="E14" s="30" t="s">
        <v>33</v>
      </c>
      <c r="F14" s="24"/>
      <c r="G14" s="25"/>
      <c r="H14" s="32"/>
      <c r="I14" s="32"/>
    </row>
    <row r="15" customFormat="false" ht="15" hidden="false" customHeight="false" outlineLevel="0" collapsed="false">
      <c r="B15" s="29" t="s">
        <v>34</v>
      </c>
      <c r="C15" s="22" t="s">
        <v>21</v>
      </c>
      <c r="D15" s="22" t="n">
        <v>91835</v>
      </c>
      <c r="E15" s="30" t="s">
        <v>35</v>
      </c>
      <c r="F15" s="24" t="s">
        <v>23</v>
      </c>
      <c r="G15" s="31" t="n">
        <v>30</v>
      </c>
      <c r="H15" s="26"/>
      <c r="I15" s="26" t="n">
        <f aca="false">ROUND(G15*H15,2)</f>
        <v>0</v>
      </c>
    </row>
    <row r="16" customFormat="false" ht="15" hidden="false" customHeight="false" outlineLevel="0" collapsed="false">
      <c r="B16" s="29" t="s">
        <v>36</v>
      </c>
      <c r="C16" s="22" t="s">
        <v>21</v>
      </c>
      <c r="D16" s="22" t="n">
        <v>91837</v>
      </c>
      <c r="E16" s="30" t="s">
        <v>37</v>
      </c>
      <c r="F16" s="24" t="s">
        <v>23</v>
      </c>
      <c r="G16" s="31" t="n">
        <v>80</v>
      </c>
      <c r="H16" s="26"/>
      <c r="I16" s="26" t="n">
        <f aca="false">ROUND(G16*H16,2)</f>
        <v>0</v>
      </c>
    </row>
    <row r="17" customFormat="false" ht="35.05" hidden="false" customHeight="false" outlineLevel="0" collapsed="false">
      <c r="B17" s="29" t="s">
        <v>38</v>
      </c>
      <c r="C17" s="33"/>
      <c r="D17" s="33"/>
      <c r="E17" s="33" t="s">
        <v>39</v>
      </c>
      <c r="F17" s="34"/>
      <c r="G17" s="35"/>
      <c r="H17" s="34"/>
      <c r="I17" s="34"/>
    </row>
    <row r="18" customFormat="false" ht="15" hidden="false" customHeight="false" outlineLevel="0" collapsed="false">
      <c r="B18" s="29" t="s">
        <v>40</v>
      </c>
      <c r="C18" s="19" t="s">
        <v>41</v>
      </c>
      <c r="D18" s="19" t="s">
        <v>42</v>
      </c>
      <c r="E18" s="33" t="s">
        <v>35</v>
      </c>
      <c r="F18" s="36" t="s">
        <v>23</v>
      </c>
      <c r="G18" s="37" t="n">
        <v>20</v>
      </c>
      <c r="H18" s="38"/>
      <c r="I18" s="38" t="n">
        <f aca="false">ROUND(G18*H18,2)</f>
        <v>0</v>
      </c>
    </row>
    <row r="19" customFormat="false" ht="15" hidden="false" customHeight="false" outlineLevel="0" collapsed="false">
      <c r="B19" s="29" t="s">
        <v>43</v>
      </c>
      <c r="C19" s="19" t="s">
        <v>41</v>
      </c>
      <c r="D19" s="19" t="s">
        <v>44</v>
      </c>
      <c r="E19" s="33" t="s">
        <v>37</v>
      </c>
      <c r="F19" s="36" t="s">
        <v>23</v>
      </c>
      <c r="G19" s="31" t="n">
        <v>170</v>
      </c>
      <c r="H19" s="38"/>
      <c r="I19" s="38" t="n">
        <f aca="false">ROUND(G19*H19,2)</f>
        <v>0</v>
      </c>
    </row>
    <row r="20" customFormat="false" ht="15" hidden="false" customHeight="false" outlineLevel="0" collapsed="false">
      <c r="B20" s="29" t="s">
        <v>45</v>
      </c>
      <c r="C20" s="19" t="s">
        <v>41</v>
      </c>
      <c r="D20" s="19" t="s">
        <v>46</v>
      </c>
      <c r="E20" s="33" t="s">
        <v>47</v>
      </c>
      <c r="F20" s="36" t="s">
        <v>23</v>
      </c>
      <c r="G20" s="37" t="n">
        <v>20</v>
      </c>
      <c r="H20" s="38"/>
      <c r="I20" s="38" t="n">
        <f aca="false">ROUND(G20*H20,2)</f>
        <v>0</v>
      </c>
    </row>
    <row r="21" customFormat="false" ht="15" hidden="false" customHeight="false" outlineLevel="0" collapsed="false">
      <c r="B21" s="29" t="s">
        <v>48</v>
      </c>
      <c r="C21" s="19" t="s">
        <v>41</v>
      </c>
      <c r="D21" s="19" t="s">
        <v>49</v>
      </c>
      <c r="E21" s="33" t="s">
        <v>50</v>
      </c>
      <c r="F21" s="36" t="s">
        <v>23</v>
      </c>
      <c r="G21" s="37" t="n">
        <v>20</v>
      </c>
      <c r="H21" s="38"/>
      <c r="I21" s="38" t="n">
        <f aca="false">ROUND(G21*H21,2)</f>
        <v>0</v>
      </c>
    </row>
    <row r="22" customFormat="false" ht="15" hidden="false" customHeight="false" outlineLevel="0" collapsed="false">
      <c r="B22" s="29" t="s">
        <v>51</v>
      </c>
      <c r="C22" s="19" t="s">
        <v>41</v>
      </c>
      <c r="D22" s="19" t="s">
        <v>52</v>
      </c>
      <c r="E22" s="33" t="s">
        <v>53</v>
      </c>
      <c r="F22" s="36" t="s">
        <v>23</v>
      </c>
      <c r="G22" s="37" t="n">
        <v>20</v>
      </c>
      <c r="H22" s="38"/>
      <c r="I22" s="38" t="n">
        <f aca="false">ROUND(G22*H22,2)</f>
        <v>0</v>
      </c>
    </row>
    <row r="23" customFormat="false" ht="35.05" hidden="false" customHeight="false" outlineLevel="0" collapsed="false">
      <c r="B23" s="29" t="s">
        <v>54</v>
      </c>
      <c r="C23" s="19"/>
      <c r="D23" s="19"/>
      <c r="E23" s="33" t="s">
        <v>55</v>
      </c>
      <c r="F23" s="36"/>
      <c r="G23" s="35"/>
      <c r="H23" s="38"/>
      <c r="I23" s="39"/>
    </row>
    <row r="24" customFormat="false" ht="15" hidden="false" customHeight="false" outlineLevel="0" collapsed="false">
      <c r="B24" s="29" t="s">
        <v>56</v>
      </c>
      <c r="C24" s="19" t="s">
        <v>41</v>
      </c>
      <c r="D24" s="19" t="s">
        <v>57</v>
      </c>
      <c r="E24" s="33" t="s">
        <v>35</v>
      </c>
      <c r="F24" s="36" t="s">
        <v>23</v>
      </c>
      <c r="G24" s="37" t="n">
        <v>20</v>
      </c>
      <c r="H24" s="38"/>
      <c r="I24" s="38" t="n">
        <f aca="false">ROUND(G24*H24,2)</f>
        <v>0</v>
      </c>
    </row>
    <row r="25" customFormat="false" ht="15" hidden="false" customHeight="false" outlineLevel="0" collapsed="false">
      <c r="B25" s="29" t="s">
        <v>58</v>
      </c>
      <c r="C25" s="19" t="s">
        <v>41</v>
      </c>
      <c r="D25" s="19" t="s">
        <v>59</v>
      </c>
      <c r="E25" s="33" t="s">
        <v>37</v>
      </c>
      <c r="F25" s="36" t="s">
        <v>23</v>
      </c>
      <c r="G25" s="31" t="n">
        <v>170</v>
      </c>
      <c r="H25" s="38"/>
      <c r="I25" s="38" t="n">
        <f aca="false">ROUND(G25*H25,2)</f>
        <v>0</v>
      </c>
    </row>
    <row r="26" customFormat="false" ht="15" hidden="false" customHeight="false" outlineLevel="0" collapsed="false">
      <c r="B26" s="29" t="s">
        <v>60</v>
      </c>
      <c r="C26" s="19" t="s">
        <v>41</v>
      </c>
      <c r="D26" s="19" t="s">
        <v>61</v>
      </c>
      <c r="E26" s="33" t="s">
        <v>47</v>
      </c>
      <c r="F26" s="36" t="s">
        <v>23</v>
      </c>
      <c r="G26" s="37" t="n">
        <v>20</v>
      </c>
      <c r="H26" s="38"/>
      <c r="I26" s="38" t="n">
        <f aca="false">ROUND(G26*H26,2)</f>
        <v>0</v>
      </c>
    </row>
    <row r="27" customFormat="false" ht="15" hidden="false" customHeight="false" outlineLevel="0" collapsed="false">
      <c r="B27" s="29" t="s">
        <v>62</v>
      </c>
      <c r="C27" s="19" t="s">
        <v>41</v>
      </c>
      <c r="D27" s="19" t="s">
        <v>63</v>
      </c>
      <c r="E27" s="33" t="s">
        <v>50</v>
      </c>
      <c r="F27" s="36" t="s">
        <v>23</v>
      </c>
      <c r="G27" s="37" t="n">
        <v>20</v>
      </c>
      <c r="H27" s="38"/>
      <c r="I27" s="38" t="n">
        <f aca="false">ROUND(G27*H27,2)</f>
        <v>0</v>
      </c>
    </row>
    <row r="28" customFormat="false" ht="15" hidden="false" customHeight="false" outlineLevel="0" collapsed="false">
      <c r="B28" s="29" t="s">
        <v>64</v>
      </c>
      <c r="C28" s="19" t="s">
        <v>41</v>
      </c>
      <c r="D28" s="19" t="s">
        <v>65</v>
      </c>
      <c r="E28" s="33" t="s">
        <v>53</v>
      </c>
      <c r="F28" s="36" t="s">
        <v>23</v>
      </c>
      <c r="G28" s="37" t="n">
        <v>20</v>
      </c>
      <c r="H28" s="38"/>
      <c r="I28" s="38" t="n">
        <f aca="false">ROUND(G28*H28,2)</f>
        <v>0</v>
      </c>
    </row>
    <row r="29" customFormat="false" ht="15" hidden="false" customHeight="false" outlineLevel="0" collapsed="false">
      <c r="B29" s="29" t="s">
        <v>66</v>
      </c>
      <c r="C29" s="19" t="s">
        <v>41</v>
      </c>
      <c r="D29" s="19" t="s">
        <v>67</v>
      </c>
      <c r="E29" s="33" t="s">
        <v>68</v>
      </c>
      <c r="F29" s="36" t="s">
        <v>23</v>
      </c>
      <c r="G29" s="37" t="n">
        <v>20</v>
      </c>
      <c r="H29" s="38"/>
      <c r="I29" s="38" t="n">
        <f aca="false">ROUND(G29*H29,2)</f>
        <v>0</v>
      </c>
    </row>
    <row r="30" customFormat="false" ht="15" hidden="false" customHeight="false" outlineLevel="0" collapsed="false">
      <c r="B30" s="29" t="s">
        <v>69</v>
      </c>
      <c r="C30" s="19" t="s">
        <v>41</v>
      </c>
      <c r="D30" s="19" t="s">
        <v>70</v>
      </c>
      <c r="E30" s="33" t="s">
        <v>71</v>
      </c>
      <c r="F30" s="36" t="s">
        <v>23</v>
      </c>
      <c r="G30" s="37" t="n">
        <v>20</v>
      </c>
      <c r="H30" s="38"/>
      <c r="I30" s="38" t="n">
        <f aca="false">ROUND(G30*H30,2)</f>
        <v>0</v>
      </c>
    </row>
    <row r="31" customFormat="false" ht="46.25" hidden="false" customHeight="false" outlineLevel="0" collapsed="false">
      <c r="B31" s="40" t="s">
        <v>72</v>
      </c>
      <c r="C31" s="41"/>
      <c r="D31" s="41"/>
      <c r="E31" s="42" t="s">
        <v>73</v>
      </c>
      <c r="F31" s="43"/>
      <c r="G31" s="35"/>
      <c r="H31" s="38"/>
      <c r="I31" s="43"/>
    </row>
    <row r="32" customFormat="false" ht="15" hidden="false" customHeight="false" outlineLevel="0" collapsed="false">
      <c r="B32" s="29" t="s">
        <v>74</v>
      </c>
      <c r="C32" s="19" t="s">
        <v>41</v>
      </c>
      <c r="D32" s="19" t="s">
        <v>75</v>
      </c>
      <c r="E32" s="33" t="s">
        <v>76</v>
      </c>
      <c r="F32" s="36" t="s">
        <v>23</v>
      </c>
      <c r="G32" s="37" t="n">
        <v>100</v>
      </c>
      <c r="H32" s="38"/>
      <c r="I32" s="38" t="n">
        <f aca="false">ROUND(G32*H32,2)</f>
        <v>0</v>
      </c>
    </row>
    <row r="33" customFormat="false" ht="15" hidden="false" customHeight="false" outlineLevel="0" collapsed="false">
      <c r="B33" s="29" t="s">
        <v>77</v>
      </c>
      <c r="C33" s="19" t="s">
        <v>41</v>
      </c>
      <c r="D33" s="19" t="s">
        <v>78</v>
      </c>
      <c r="E33" s="33" t="s">
        <v>79</v>
      </c>
      <c r="F33" s="36" t="s">
        <v>23</v>
      </c>
      <c r="G33" s="37" t="n">
        <v>100</v>
      </c>
      <c r="H33" s="38"/>
      <c r="I33" s="38" t="n">
        <f aca="false">ROUND(G33*H33,2)</f>
        <v>0</v>
      </c>
    </row>
    <row r="34" customFormat="false" ht="15" hidden="false" customHeight="false" outlineLevel="0" collapsed="false">
      <c r="B34" s="29" t="s">
        <v>80</v>
      </c>
      <c r="C34" s="19" t="s">
        <v>41</v>
      </c>
      <c r="D34" s="19" t="s">
        <v>81</v>
      </c>
      <c r="E34" s="33" t="s">
        <v>82</v>
      </c>
      <c r="F34" s="36" t="s">
        <v>23</v>
      </c>
      <c r="G34" s="37" t="n">
        <v>20</v>
      </c>
      <c r="H34" s="38"/>
      <c r="I34" s="38" t="n">
        <f aca="false">ROUND(G34*H34,2)</f>
        <v>0</v>
      </c>
    </row>
    <row r="35" customFormat="false" ht="15" hidden="false" customHeight="false" outlineLevel="0" collapsed="false">
      <c r="B35" s="29" t="s">
        <v>83</v>
      </c>
      <c r="C35" s="19" t="s">
        <v>41</v>
      </c>
      <c r="D35" s="19" t="s">
        <v>84</v>
      </c>
      <c r="E35" s="33" t="s">
        <v>85</v>
      </c>
      <c r="F35" s="36" t="s">
        <v>23</v>
      </c>
      <c r="G35" s="37" t="n">
        <v>20</v>
      </c>
      <c r="H35" s="38"/>
      <c r="I35" s="38" t="n">
        <f aca="false">ROUND(G35*H35,2)</f>
        <v>0</v>
      </c>
    </row>
    <row r="36" customFormat="false" ht="23.85" hidden="false" customHeight="false" outlineLevel="0" collapsed="false">
      <c r="B36" s="40" t="s">
        <v>86</v>
      </c>
      <c r="C36" s="19"/>
      <c r="D36" s="19"/>
      <c r="E36" s="33" t="s">
        <v>87</v>
      </c>
      <c r="F36" s="36"/>
      <c r="G36" s="35"/>
      <c r="H36" s="38"/>
      <c r="I36" s="39"/>
    </row>
    <row r="37" customFormat="false" ht="15" hidden="false" customHeight="false" outlineLevel="0" collapsed="false">
      <c r="B37" s="40" t="s">
        <v>88</v>
      </c>
      <c r="C37" s="19" t="s">
        <v>41</v>
      </c>
      <c r="D37" s="19" t="s">
        <v>89</v>
      </c>
      <c r="E37" s="33" t="s">
        <v>35</v>
      </c>
      <c r="F37" s="36" t="s">
        <v>90</v>
      </c>
      <c r="G37" s="37" t="n">
        <v>20</v>
      </c>
      <c r="H37" s="38"/>
      <c r="I37" s="38" t="n">
        <f aca="false">ROUND(G37*H37,2)</f>
        <v>0</v>
      </c>
    </row>
    <row r="38" customFormat="false" ht="15" hidden="false" customHeight="false" outlineLevel="0" collapsed="false">
      <c r="B38" s="40" t="s">
        <v>91</v>
      </c>
      <c r="C38" s="19" t="s">
        <v>41</v>
      </c>
      <c r="D38" s="19" t="s">
        <v>92</v>
      </c>
      <c r="E38" s="33" t="s">
        <v>37</v>
      </c>
      <c r="F38" s="36" t="s">
        <v>90</v>
      </c>
      <c r="G38" s="31" t="n">
        <v>120</v>
      </c>
      <c r="H38" s="38"/>
      <c r="I38" s="38" t="n">
        <f aca="false">ROUND(G38*H38,2)</f>
        <v>0</v>
      </c>
    </row>
    <row r="39" customFormat="false" ht="15" hidden="false" customHeight="false" outlineLevel="0" collapsed="false">
      <c r="B39" s="40" t="s">
        <v>93</v>
      </c>
      <c r="C39" s="19" t="s">
        <v>41</v>
      </c>
      <c r="D39" s="19" t="s">
        <v>94</v>
      </c>
      <c r="E39" s="33" t="s">
        <v>47</v>
      </c>
      <c r="F39" s="36" t="s">
        <v>90</v>
      </c>
      <c r="G39" s="37" t="n">
        <v>20</v>
      </c>
      <c r="H39" s="38"/>
      <c r="I39" s="38" t="n">
        <f aca="false">ROUND(G39*H39,2)</f>
        <v>0</v>
      </c>
    </row>
    <row r="40" customFormat="false" ht="15" hidden="false" customHeight="false" outlineLevel="0" collapsed="false">
      <c r="B40" s="40" t="s">
        <v>95</v>
      </c>
      <c r="C40" s="19" t="s">
        <v>41</v>
      </c>
      <c r="D40" s="19" t="s">
        <v>96</v>
      </c>
      <c r="E40" s="33" t="s">
        <v>50</v>
      </c>
      <c r="F40" s="36" t="s">
        <v>90</v>
      </c>
      <c r="G40" s="37" t="n">
        <v>20</v>
      </c>
      <c r="H40" s="38"/>
      <c r="I40" s="38" t="n">
        <f aca="false">ROUND(G40*H40,2)</f>
        <v>0</v>
      </c>
    </row>
    <row r="41" customFormat="false" ht="15" hidden="false" customHeight="false" outlineLevel="0" collapsed="false">
      <c r="B41" s="40" t="s">
        <v>97</v>
      </c>
      <c r="C41" s="19" t="s">
        <v>41</v>
      </c>
      <c r="D41" s="19" t="s">
        <v>98</v>
      </c>
      <c r="E41" s="33" t="s">
        <v>53</v>
      </c>
      <c r="F41" s="36" t="s">
        <v>90</v>
      </c>
      <c r="G41" s="37" t="n">
        <v>20</v>
      </c>
      <c r="H41" s="38"/>
      <c r="I41" s="38" t="n">
        <f aca="false">ROUND(G41*H41,2)</f>
        <v>0</v>
      </c>
    </row>
    <row r="42" customFormat="false" ht="15" hidden="false" customHeight="false" outlineLevel="0" collapsed="false">
      <c r="B42" s="44"/>
      <c r="C42" s="45"/>
      <c r="D42" s="45"/>
      <c r="E42" s="46" t="s">
        <v>99</v>
      </c>
      <c r="F42" s="47"/>
      <c r="G42" s="48"/>
      <c r="H42" s="49"/>
      <c r="I42" s="50" t="n">
        <f aca="false">SUM(I10:I41)</f>
        <v>0</v>
      </c>
    </row>
    <row r="43" customFormat="false" ht="15" hidden="false" customHeight="false" outlineLevel="0" collapsed="false">
      <c r="B43" s="21" t="s">
        <v>100</v>
      </c>
      <c r="C43" s="51"/>
      <c r="D43" s="51"/>
      <c r="E43" s="23" t="s">
        <v>101</v>
      </c>
      <c r="F43" s="24"/>
      <c r="G43" s="25"/>
      <c r="H43" s="26"/>
      <c r="I43" s="27"/>
    </row>
    <row r="44" customFormat="false" ht="23.85" hidden="false" customHeight="false" outlineLevel="0" collapsed="false">
      <c r="B44" s="52" t="s">
        <v>102</v>
      </c>
      <c r="C44" s="53"/>
      <c r="D44" s="54"/>
      <c r="E44" s="33" t="s">
        <v>103</v>
      </c>
      <c r="F44" s="36"/>
      <c r="G44" s="35"/>
      <c r="H44" s="38"/>
      <c r="I44" s="55"/>
    </row>
    <row r="45" customFormat="false" ht="15" hidden="false" customHeight="false" outlineLevel="0" collapsed="false">
      <c r="B45" s="52" t="s">
        <v>104</v>
      </c>
      <c r="C45" s="19" t="s">
        <v>41</v>
      </c>
      <c r="D45" s="19" t="s">
        <v>105</v>
      </c>
      <c r="E45" s="33" t="s">
        <v>106</v>
      </c>
      <c r="F45" s="36" t="s">
        <v>23</v>
      </c>
      <c r="G45" s="37" t="n">
        <v>50</v>
      </c>
      <c r="H45" s="38"/>
      <c r="I45" s="38" t="n">
        <f aca="false">ROUND(G45*H45,2)</f>
        <v>0</v>
      </c>
    </row>
    <row r="46" customFormat="false" ht="15" hidden="false" customHeight="false" outlineLevel="0" collapsed="false">
      <c r="B46" s="52" t="s">
        <v>107</v>
      </c>
      <c r="C46" s="19" t="s">
        <v>41</v>
      </c>
      <c r="D46" s="19" t="s">
        <v>108</v>
      </c>
      <c r="E46" s="33" t="s">
        <v>109</v>
      </c>
      <c r="F46" s="36" t="s">
        <v>23</v>
      </c>
      <c r="G46" s="37" t="n">
        <v>50</v>
      </c>
      <c r="H46" s="38"/>
      <c r="I46" s="38" t="n">
        <f aca="false">ROUND(G46*H46,2)</f>
        <v>0</v>
      </c>
    </row>
    <row r="47" customFormat="false" ht="23.85" hidden="false" customHeight="false" outlineLevel="0" collapsed="false">
      <c r="B47" s="52" t="s">
        <v>110</v>
      </c>
      <c r="C47" s="53"/>
      <c r="D47" s="54"/>
      <c r="E47" s="33" t="s">
        <v>111</v>
      </c>
      <c r="F47" s="36"/>
      <c r="G47" s="35"/>
      <c r="H47" s="38"/>
      <c r="I47" s="55"/>
    </row>
    <row r="48" customFormat="false" ht="15" hidden="false" customHeight="false" outlineLevel="0" collapsed="false">
      <c r="B48" s="52" t="s">
        <v>112</v>
      </c>
      <c r="C48" s="19" t="s">
        <v>41</v>
      </c>
      <c r="D48" s="19" t="s">
        <v>113</v>
      </c>
      <c r="E48" s="33" t="s">
        <v>114</v>
      </c>
      <c r="F48" s="36" t="s">
        <v>23</v>
      </c>
      <c r="G48" s="37" t="n">
        <v>50</v>
      </c>
      <c r="H48" s="38"/>
      <c r="I48" s="38" t="n">
        <f aca="false">ROUND(G48*H48,2)</f>
        <v>0</v>
      </c>
    </row>
    <row r="49" customFormat="false" ht="15" hidden="false" customHeight="false" outlineLevel="0" collapsed="false">
      <c r="B49" s="52" t="s">
        <v>115</v>
      </c>
      <c r="C49" s="19" t="s">
        <v>41</v>
      </c>
      <c r="D49" s="19" t="s">
        <v>116</v>
      </c>
      <c r="E49" s="33" t="s">
        <v>117</v>
      </c>
      <c r="F49" s="36" t="s">
        <v>23</v>
      </c>
      <c r="G49" s="37" t="n">
        <v>50</v>
      </c>
      <c r="H49" s="38"/>
      <c r="I49" s="38" t="n">
        <f aca="false">ROUND(G49*H49,2)</f>
        <v>0</v>
      </c>
    </row>
    <row r="50" customFormat="false" ht="15" hidden="false" customHeight="false" outlineLevel="0" collapsed="false">
      <c r="B50" s="52" t="s">
        <v>118</v>
      </c>
      <c r="C50" s="19" t="s">
        <v>41</v>
      </c>
      <c r="D50" s="19" t="s">
        <v>119</v>
      </c>
      <c r="E50" s="33" t="s">
        <v>120</v>
      </c>
      <c r="F50" s="36" t="s">
        <v>23</v>
      </c>
      <c r="G50" s="37" t="n">
        <v>500</v>
      </c>
      <c r="H50" s="38"/>
      <c r="I50" s="38" t="n">
        <f aca="false">ROUND(G50*H50,2)</f>
        <v>0</v>
      </c>
    </row>
    <row r="51" customFormat="false" ht="23.85" hidden="false" customHeight="false" outlineLevel="0" collapsed="false">
      <c r="B51" s="52" t="s">
        <v>121</v>
      </c>
      <c r="C51" s="19" t="s">
        <v>41</v>
      </c>
      <c r="D51" s="19" t="s">
        <v>122</v>
      </c>
      <c r="E51" s="33" t="s">
        <v>123</v>
      </c>
      <c r="F51" s="36" t="s">
        <v>23</v>
      </c>
      <c r="G51" s="37" t="n">
        <v>50</v>
      </c>
      <c r="H51" s="38"/>
      <c r="I51" s="38" t="n">
        <f aca="false">ROUND(G51*H51,2)</f>
        <v>0</v>
      </c>
    </row>
    <row r="52" customFormat="false" ht="23.85" hidden="false" customHeight="false" outlineLevel="0" collapsed="false">
      <c r="B52" s="52" t="s">
        <v>124</v>
      </c>
      <c r="C52" s="19" t="s">
        <v>41</v>
      </c>
      <c r="D52" s="19" t="s">
        <v>125</v>
      </c>
      <c r="E52" s="33" t="s">
        <v>126</v>
      </c>
      <c r="F52" s="36" t="s">
        <v>90</v>
      </c>
      <c r="G52" s="37" t="n">
        <v>15</v>
      </c>
      <c r="H52" s="38"/>
      <c r="I52" s="38" t="n">
        <f aca="false">ROUND(G52*H52,2)</f>
        <v>0</v>
      </c>
    </row>
    <row r="53" customFormat="false" ht="23.85" hidden="false" customHeight="false" outlineLevel="0" collapsed="false">
      <c r="B53" s="52" t="s">
        <v>127</v>
      </c>
      <c r="C53" s="19" t="s">
        <v>41</v>
      </c>
      <c r="D53" s="19" t="s">
        <v>128</v>
      </c>
      <c r="E53" s="33" t="s">
        <v>129</v>
      </c>
      <c r="F53" s="36" t="s">
        <v>90</v>
      </c>
      <c r="G53" s="37" t="n">
        <v>50</v>
      </c>
      <c r="H53" s="38"/>
      <c r="I53" s="38" t="n">
        <f aca="false">ROUND(G53*H53,2)</f>
        <v>0</v>
      </c>
    </row>
    <row r="54" customFormat="false" ht="15" hidden="false" customHeight="false" outlineLevel="0" collapsed="false">
      <c r="B54" s="56"/>
      <c r="C54" s="45"/>
      <c r="D54" s="45"/>
      <c r="E54" s="46" t="s">
        <v>130</v>
      </c>
      <c r="F54" s="47"/>
      <c r="G54" s="48"/>
      <c r="H54" s="49"/>
      <c r="I54" s="50" t="n">
        <f aca="false">SUM(I45:I53)</f>
        <v>0</v>
      </c>
    </row>
    <row r="55" customFormat="false" ht="15" hidden="false" customHeight="false" outlineLevel="0" collapsed="false">
      <c r="B55" s="21" t="s">
        <v>131</v>
      </c>
      <c r="C55" s="22"/>
      <c r="D55" s="22"/>
      <c r="E55" s="23" t="s">
        <v>132</v>
      </c>
      <c r="F55" s="24"/>
      <c r="G55" s="25"/>
      <c r="H55" s="26"/>
      <c r="I55" s="27"/>
    </row>
    <row r="56" customFormat="false" ht="35.05" hidden="false" customHeight="false" outlineLevel="0" collapsed="false">
      <c r="B56" s="52" t="s">
        <v>133</v>
      </c>
      <c r="C56" s="19"/>
      <c r="D56" s="19"/>
      <c r="E56" s="33" t="s">
        <v>134</v>
      </c>
      <c r="F56" s="36"/>
      <c r="G56" s="35"/>
      <c r="H56" s="38"/>
      <c r="I56" s="39"/>
    </row>
    <row r="57" customFormat="false" ht="15" hidden="false" customHeight="false" outlineLevel="0" collapsed="false">
      <c r="B57" s="52" t="s">
        <v>135</v>
      </c>
      <c r="C57" s="19" t="s">
        <v>41</v>
      </c>
      <c r="D57" s="19" t="s">
        <v>136</v>
      </c>
      <c r="E57" s="33" t="s">
        <v>137</v>
      </c>
      <c r="F57" s="36" t="s">
        <v>23</v>
      </c>
      <c r="G57" s="37" t="n">
        <v>600</v>
      </c>
      <c r="H57" s="38"/>
      <c r="I57" s="38" t="n">
        <f aca="false">ROUND(G57*H57,2)</f>
        <v>0</v>
      </c>
    </row>
    <row r="58" customFormat="false" ht="15" hidden="false" customHeight="false" outlineLevel="0" collapsed="false">
      <c r="B58" s="52" t="s">
        <v>138</v>
      </c>
      <c r="C58" s="19" t="s">
        <v>41</v>
      </c>
      <c r="D58" s="19" t="s">
        <v>139</v>
      </c>
      <c r="E58" s="33" t="s">
        <v>140</v>
      </c>
      <c r="F58" s="36" t="s">
        <v>23</v>
      </c>
      <c r="G58" s="37" t="n">
        <v>1600</v>
      </c>
      <c r="H58" s="38"/>
      <c r="I58" s="38" t="n">
        <f aca="false">ROUND(G58*H58,2)</f>
        <v>0</v>
      </c>
    </row>
    <row r="59" customFormat="false" ht="15" hidden="false" customHeight="false" outlineLevel="0" collapsed="false">
      <c r="B59" s="52" t="s">
        <v>141</v>
      </c>
      <c r="C59" s="22" t="s">
        <v>29</v>
      </c>
      <c r="D59" s="22" t="s">
        <v>142</v>
      </c>
      <c r="E59" s="33" t="s">
        <v>143</v>
      </c>
      <c r="F59" s="36" t="s">
        <v>23</v>
      </c>
      <c r="G59" s="37" t="n">
        <v>500</v>
      </c>
      <c r="H59" s="38"/>
      <c r="I59" s="38" t="n">
        <f aca="false">ROUND(G59*H59,2)</f>
        <v>0</v>
      </c>
    </row>
    <row r="60" customFormat="false" ht="23.85" hidden="false" customHeight="false" outlineLevel="0" collapsed="false">
      <c r="B60" s="52" t="s">
        <v>144</v>
      </c>
      <c r="C60" s="22" t="s">
        <v>29</v>
      </c>
      <c r="D60" s="22" t="s">
        <v>145</v>
      </c>
      <c r="E60" s="33" t="s">
        <v>146</v>
      </c>
      <c r="F60" s="19" t="s">
        <v>90</v>
      </c>
      <c r="G60" s="37" t="n">
        <v>15</v>
      </c>
      <c r="H60" s="38"/>
      <c r="I60" s="38" t="n">
        <f aca="false">ROUND(G60*H60,2)</f>
        <v>0</v>
      </c>
    </row>
    <row r="61" customFormat="false" ht="23.85" hidden="false" customHeight="false" outlineLevel="0" collapsed="false">
      <c r="B61" s="52" t="s">
        <v>147</v>
      </c>
      <c r="C61" s="22" t="s">
        <v>29</v>
      </c>
      <c r="D61" s="22" t="s">
        <v>148</v>
      </c>
      <c r="E61" s="33" t="s">
        <v>149</v>
      </c>
      <c r="F61" s="19" t="s">
        <v>90</v>
      </c>
      <c r="G61" s="37" t="n">
        <v>15</v>
      </c>
      <c r="H61" s="38"/>
      <c r="I61" s="38" t="n">
        <f aca="false">ROUND(G61*H61,2)</f>
        <v>0</v>
      </c>
    </row>
    <row r="62" customFormat="false" ht="23.85" hidden="false" customHeight="false" outlineLevel="0" collapsed="false">
      <c r="B62" s="52" t="s">
        <v>150</v>
      </c>
      <c r="C62" s="19"/>
      <c r="D62" s="54"/>
      <c r="E62" s="33" t="s">
        <v>151</v>
      </c>
      <c r="F62" s="36"/>
      <c r="G62" s="35"/>
      <c r="H62" s="38"/>
      <c r="I62" s="39"/>
    </row>
    <row r="63" customFormat="false" ht="15" hidden="false" customHeight="false" outlineLevel="0" collapsed="false">
      <c r="B63" s="52" t="s">
        <v>152</v>
      </c>
      <c r="C63" s="22" t="s">
        <v>29</v>
      </c>
      <c r="D63" s="22" t="s">
        <v>153</v>
      </c>
      <c r="E63" s="33" t="s">
        <v>154</v>
      </c>
      <c r="F63" s="36" t="s">
        <v>23</v>
      </c>
      <c r="G63" s="37" t="n">
        <v>150</v>
      </c>
      <c r="H63" s="38"/>
      <c r="I63" s="38" t="n">
        <f aca="false">ROUND(G63*H63,2)</f>
        <v>0</v>
      </c>
    </row>
    <row r="64" customFormat="false" ht="15" hidden="false" customHeight="false" outlineLevel="0" collapsed="false">
      <c r="B64" s="52" t="s">
        <v>155</v>
      </c>
      <c r="C64" s="22" t="s">
        <v>29</v>
      </c>
      <c r="D64" s="22" t="s">
        <v>156</v>
      </c>
      <c r="E64" s="33" t="s">
        <v>157</v>
      </c>
      <c r="F64" s="36" t="s">
        <v>23</v>
      </c>
      <c r="G64" s="37" t="n">
        <v>25</v>
      </c>
      <c r="H64" s="38"/>
      <c r="I64" s="38" t="n">
        <f aca="false">ROUND(G64*H64,2)</f>
        <v>0</v>
      </c>
    </row>
    <row r="65" customFormat="false" ht="23.85" hidden="false" customHeight="false" outlineLevel="0" collapsed="false">
      <c r="B65" s="29" t="s">
        <v>158</v>
      </c>
      <c r="C65" s="22" t="s">
        <v>29</v>
      </c>
      <c r="D65" s="22" t="s">
        <v>159</v>
      </c>
      <c r="E65" s="33" t="s">
        <v>160</v>
      </c>
      <c r="F65" s="36" t="s">
        <v>90</v>
      </c>
      <c r="G65" s="37" t="n">
        <v>175</v>
      </c>
      <c r="H65" s="38"/>
      <c r="I65" s="38" t="n">
        <f aca="false">ROUND(G65*H65,2)</f>
        <v>0</v>
      </c>
    </row>
    <row r="66" customFormat="false" ht="23.85" hidden="false" customHeight="false" outlineLevel="0" collapsed="false">
      <c r="B66" s="52" t="s">
        <v>161</v>
      </c>
      <c r="C66" s="22" t="s">
        <v>29</v>
      </c>
      <c r="D66" s="22" t="s">
        <v>162</v>
      </c>
      <c r="E66" s="33" t="s">
        <v>163</v>
      </c>
      <c r="F66" s="36" t="s">
        <v>90</v>
      </c>
      <c r="G66" s="37" t="n">
        <v>15</v>
      </c>
      <c r="H66" s="38"/>
      <c r="I66" s="38" t="n">
        <f aca="false">ROUND(G66*H66,2)</f>
        <v>0</v>
      </c>
    </row>
    <row r="67" customFormat="false" ht="23.85" hidden="false" customHeight="false" outlineLevel="0" collapsed="false">
      <c r="B67" s="52" t="s">
        <v>164</v>
      </c>
      <c r="C67" s="22" t="s">
        <v>29</v>
      </c>
      <c r="D67" s="22" t="s">
        <v>165</v>
      </c>
      <c r="E67" s="33" t="s">
        <v>166</v>
      </c>
      <c r="F67" s="36" t="s">
        <v>90</v>
      </c>
      <c r="G67" s="37" t="n">
        <v>15</v>
      </c>
      <c r="H67" s="38"/>
      <c r="I67" s="38" t="n">
        <f aca="false">ROUND(G67*H67,2)</f>
        <v>0</v>
      </c>
    </row>
    <row r="68" customFormat="false" ht="23.85" hidden="false" customHeight="false" outlineLevel="0" collapsed="false">
      <c r="B68" s="52" t="s">
        <v>167</v>
      </c>
      <c r="C68" s="22" t="s">
        <v>29</v>
      </c>
      <c r="D68" s="22" t="s">
        <v>168</v>
      </c>
      <c r="E68" s="33" t="s">
        <v>169</v>
      </c>
      <c r="F68" s="36" t="s">
        <v>90</v>
      </c>
      <c r="G68" s="37" t="n">
        <v>15</v>
      </c>
      <c r="H68" s="38"/>
      <c r="I68" s="38" t="n">
        <f aca="false">ROUND(G68*H68,2)</f>
        <v>0</v>
      </c>
    </row>
    <row r="69" customFormat="false" ht="35.05" hidden="false" customHeight="false" outlineLevel="0" collapsed="false">
      <c r="B69" s="52" t="s">
        <v>170</v>
      </c>
      <c r="C69" s="22" t="s">
        <v>29</v>
      </c>
      <c r="D69" s="22" t="s">
        <v>171</v>
      </c>
      <c r="E69" s="33" t="s">
        <v>172</v>
      </c>
      <c r="F69" s="36" t="s">
        <v>90</v>
      </c>
      <c r="G69" s="37" t="n">
        <v>100</v>
      </c>
      <c r="H69" s="38"/>
      <c r="I69" s="38" t="n">
        <f aca="false">ROUND(G69*H69,2)</f>
        <v>0</v>
      </c>
    </row>
    <row r="70" customFormat="false" ht="23.85" hidden="false" customHeight="false" outlineLevel="0" collapsed="false">
      <c r="B70" s="52" t="s">
        <v>173</v>
      </c>
      <c r="C70" s="19"/>
      <c r="D70" s="19"/>
      <c r="E70" s="33" t="s">
        <v>174</v>
      </c>
      <c r="F70" s="36"/>
      <c r="G70" s="35"/>
      <c r="H70" s="38"/>
      <c r="I70" s="39"/>
    </row>
    <row r="71" customFormat="false" ht="15" hidden="false" customHeight="false" outlineLevel="0" collapsed="false">
      <c r="B71" s="52" t="s">
        <v>175</v>
      </c>
      <c r="C71" s="22" t="s">
        <v>29</v>
      </c>
      <c r="D71" s="22" t="s">
        <v>176</v>
      </c>
      <c r="E71" s="33" t="s">
        <v>177</v>
      </c>
      <c r="F71" s="36" t="s">
        <v>90</v>
      </c>
      <c r="G71" s="37" t="n">
        <v>27</v>
      </c>
      <c r="H71" s="38"/>
      <c r="I71" s="38" t="n">
        <f aca="false">ROUND(G71*H71,2)</f>
        <v>0</v>
      </c>
    </row>
    <row r="72" customFormat="false" ht="23.85" hidden="false" customHeight="false" outlineLevel="0" collapsed="false">
      <c r="A72" s="57"/>
      <c r="B72" s="52" t="s">
        <v>178</v>
      </c>
      <c r="C72" s="19" t="s">
        <v>29</v>
      </c>
      <c r="D72" s="19" t="s">
        <v>179</v>
      </c>
      <c r="E72" s="33" t="s">
        <v>180</v>
      </c>
      <c r="F72" s="36" t="s">
        <v>90</v>
      </c>
      <c r="G72" s="37" t="n">
        <v>5</v>
      </c>
      <c r="H72" s="38"/>
      <c r="I72" s="38" t="n">
        <f aca="false">ROUND(G72*H72,2)</f>
        <v>0</v>
      </c>
    </row>
    <row r="73" customFormat="false" ht="15" hidden="false" customHeight="false" outlineLevel="0" collapsed="false">
      <c r="B73" s="56"/>
      <c r="C73" s="45"/>
      <c r="D73" s="45"/>
      <c r="E73" s="46" t="s">
        <v>181</v>
      </c>
      <c r="F73" s="47"/>
      <c r="G73" s="48"/>
      <c r="H73" s="49"/>
      <c r="I73" s="50" t="n">
        <f aca="false">SUM(I57:I72)</f>
        <v>0</v>
      </c>
    </row>
    <row r="74" customFormat="false" ht="15" hidden="false" customHeight="false" outlineLevel="0" collapsed="false">
      <c r="B74" s="21" t="s">
        <v>182</v>
      </c>
      <c r="C74" s="22"/>
      <c r="D74" s="22"/>
      <c r="E74" s="23" t="s">
        <v>183</v>
      </c>
      <c r="F74" s="24"/>
      <c r="G74" s="25"/>
      <c r="H74" s="26"/>
      <c r="I74" s="27"/>
    </row>
    <row r="75" customFormat="false" ht="35.05" hidden="false" customHeight="false" outlineLevel="0" collapsed="false">
      <c r="B75" s="52" t="s">
        <v>184</v>
      </c>
      <c r="C75" s="19"/>
      <c r="D75" s="19"/>
      <c r="E75" s="33" t="s">
        <v>185</v>
      </c>
      <c r="F75" s="36"/>
      <c r="G75" s="35"/>
      <c r="H75" s="38"/>
      <c r="I75" s="39"/>
    </row>
    <row r="76" customFormat="false" ht="15" hidden="false" customHeight="false" outlineLevel="0" collapsed="false">
      <c r="B76" s="29" t="s">
        <v>186</v>
      </c>
      <c r="C76" s="22" t="s">
        <v>21</v>
      </c>
      <c r="D76" s="22" t="n">
        <v>91924</v>
      </c>
      <c r="E76" s="30" t="s">
        <v>187</v>
      </c>
      <c r="F76" s="24" t="s">
        <v>23</v>
      </c>
      <c r="G76" s="31" t="n">
        <v>100</v>
      </c>
      <c r="H76" s="26"/>
      <c r="I76" s="26" t="n">
        <f aca="false">ROUND(G76*H76,2)</f>
        <v>0</v>
      </c>
    </row>
    <row r="77" customFormat="false" ht="15" hidden="false" customHeight="false" outlineLevel="0" collapsed="false">
      <c r="B77" s="29" t="s">
        <v>188</v>
      </c>
      <c r="C77" s="22" t="s">
        <v>21</v>
      </c>
      <c r="D77" s="22" t="n">
        <v>91926</v>
      </c>
      <c r="E77" s="30" t="s">
        <v>189</v>
      </c>
      <c r="F77" s="24" t="s">
        <v>23</v>
      </c>
      <c r="G77" s="31" t="n">
        <v>500</v>
      </c>
      <c r="H77" s="26"/>
      <c r="I77" s="26" t="n">
        <f aca="false">ROUND(G77*H77,2)</f>
        <v>0</v>
      </c>
    </row>
    <row r="78" customFormat="false" ht="15" hidden="false" customHeight="false" outlineLevel="0" collapsed="false">
      <c r="B78" s="29" t="s">
        <v>190</v>
      </c>
      <c r="C78" s="22" t="s">
        <v>21</v>
      </c>
      <c r="D78" s="22" t="n">
        <v>91928</v>
      </c>
      <c r="E78" s="30" t="s">
        <v>191</v>
      </c>
      <c r="F78" s="24" t="s">
        <v>23</v>
      </c>
      <c r="G78" s="31" t="n">
        <v>5400</v>
      </c>
      <c r="H78" s="26"/>
      <c r="I78" s="26" t="n">
        <f aca="false">ROUND(G78*H78,2)</f>
        <v>0</v>
      </c>
    </row>
    <row r="79" customFormat="false" ht="15" hidden="false" customHeight="false" outlineLevel="0" collapsed="false">
      <c r="B79" s="29" t="s">
        <v>192</v>
      </c>
      <c r="C79" s="22" t="s">
        <v>21</v>
      </c>
      <c r="D79" s="22" t="n">
        <v>91930</v>
      </c>
      <c r="E79" s="30" t="s">
        <v>193</v>
      </c>
      <c r="F79" s="24" t="s">
        <v>23</v>
      </c>
      <c r="G79" s="31" t="n">
        <v>100</v>
      </c>
      <c r="H79" s="26"/>
      <c r="I79" s="26" t="n">
        <f aca="false">ROUND(G79*H79,2)</f>
        <v>0</v>
      </c>
    </row>
    <row r="80" customFormat="false" ht="15" hidden="false" customHeight="false" outlineLevel="0" collapsed="false">
      <c r="B80" s="29" t="s">
        <v>194</v>
      </c>
      <c r="C80" s="22" t="s">
        <v>21</v>
      </c>
      <c r="D80" s="22" t="n">
        <v>91932</v>
      </c>
      <c r="E80" s="30" t="s">
        <v>195</v>
      </c>
      <c r="F80" s="24" t="s">
        <v>23</v>
      </c>
      <c r="G80" s="31" t="n">
        <v>50</v>
      </c>
      <c r="H80" s="26"/>
      <c r="I80" s="26" t="n">
        <f aca="false">ROUND(G80*H80,2)</f>
        <v>0</v>
      </c>
    </row>
    <row r="81" customFormat="false" ht="23.85" hidden="false" customHeight="false" outlineLevel="0" collapsed="false">
      <c r="B81" s="52" t="s">
        <v>196</v>
      </c>
      <c r="C81" s="19"/>
      <c r="D81" s="19"/>
      <c r="E81" s="33" t="s">
        <v>197</v>
      </c>
      <c r="F81" s="36"/>
      <c r="G81" s="35"/>
      <c r="H81" s="38"/>
      <c r="I81" s="39"/>
    </row>
    <row r="82" customFormat="false" ht="15" hidden="false" customHeight="false" outlineLevel="0" collapsed="false">
      <c r="B82" s="29" t="s">
        <v>198</v>
      </c>
      <c r="C82" s="22" t="s">
        <v>21</v>
      </c>
      <c r="D82" s="22" t="n">
        <v>91933</v>
      </c>
      <c r="E82" s="30" t="s">
        <v>199</v>
      </c>
      <c r="F82" s="24" t="s">
        <v>23</v>
      </c>
      <c r="G82" s="31" t="n">
        <v>150</v>
      </c>
      <c r="H82" s="26"/>
      <c r="I82" s="26" t="n">
        <f aca="false">ROUND(G82*H82,2)</f>
        <v>0</v>
      </c>
    </row>
    <row r="83" customFormat="false" ht="15" hidden="false" customHeight="false" outlineLevel="0" collapsed="false">
      <c r="B83" s="29" t="s">
        <v>200</v>
      </c>
      <c r="C83" s="22" t="s">
        <v>21</v>
      </c>
      <c r="D83" s="22" t="n">
        <v>91935</v>
      </c>
      <c r="E83" s="30" t="s">
        <v>201</v>
      </c>
      <c r="F83" s="24" t="s">
        <v>23</v>
      </c>
      <c r="G83" s="31" t="n">
        <v>200</v>
      </c>
      <c r="H83" s="26"/>
      <c r="I83" s="26" t="n">
        <f aca="false">ROUND(G83*H83,2)</f>
        <v>0</v>
      </c>
    </row>
    <row r="84" customFormat="false" ht="15" hidden="false" customHeight="false" outlineLevel="0" collapsed="false">
      <c r="B84" s="29" t="s">
        <v>202</v>
      </c>
      <c r="C84" s="22" t="s">
        <v>21</v>
      </c>
      <c r="D84" s="22" t="n">
        <v>92984</v>
      </c>
      <c r="E84" s="30" t="s">
        <v>203</v>
      </c>
      <c r="F84" s="24" t="s">
        <v>23</v>
      </c>
      <c r="G84" s="31" t="n">
        <v>200</v>
      </c>
      <c r="H84" s="26"/>
      <c r="I84" s="26" t="n">
        <f aca="false">ROUND(G84*H84,2)</f>
        <v>0</v>
      </c>
    </row>
    <row r="85" customFormat="false" ht="15" hidden="false" customHeight="false" outlineLevel="0" collapsed="false">
      <c r="B85" s="29" t="s">
        <v>204</v>
      </c>
      <c r="C85" s="22" t="s">
        <v>21</v>
      </c>
      <c r="D85" s="22" t="n">
        <v>92986</v>
      </c>
      <c r="E85" s="30" t="s">
        <v>205</v>
      </c>
      <c r="F85" s="24" t="s">
        <v>23</v>
      </c>
      <c r="G85" s="31" t="n">
        <v>150</v>
      </c>
      <c r="H85" s="26"/>
      <c r="I85" s="26" t="n">
        <f aca="false">ROUND(G85*H85,2)</f>
        <v>0</v>
      </c>
    </row>
    <row r="86" customFormat="false" ht="15" hidden="false" customHeight="false" outlineLevel="0" collapsed="false">
      <c r="B86" s="52" t="s">
        <v>206</v>
      </c>
      <c r="C86" s="53"/>
      <c r="D86" s="54"/>
      <c r="E86" s="33" t="s">
        <v>207</v>
      </c>
      <c r="F86" s="36"/>
      <c r="G86" s="37"/>
      <c r="H86" s="38"/>
      <c r="I86" s="38"/>
    </row>
    <row r="87" customFormat="false" ht="15" hidden="false" customHeight="false" outlineLevel="0" collapsed="false">
      <c r="B87" s="52" t="s">
        <v>208</v>
      </c>
      <c r="C87" s="22" t="s">
        <v>29</v>
      </c>
      <c r="D87" s="22" t="s">
        <v>209</v>
      </c>
      <c r="E87" s="33" t="s">
        <v>210</v>
      </c>
      <c r="F87" s="36" t="s">
        <v>23</v>
      </c>
      <c r="G87" s="37" t="n">
        <v>50</v>
      </c>
      <c r="H87" s="38"/>
      <c r="I87" s="38" t="n">
        <f aca="false">ROUND(G87*H87,2)</f>
        <v>0</v>
      </c>
    </row>
    <row r="88" customFormat="false" ht="15" hidden="false" customHeight="false" outlineLevel="0" collapsed="false">
      <c r="B88" s="52" t="s">
        <v>211</v>
      </c>
      <c r="C88" s="22" t="s">
        <v>29</v>
      </c>
      <c r="D88" s="22" t="s">
        <v>212</v>
      </c>
      <c r="E88" s="33" t="s">
        <v>213</v>
      </c>
      <c r="F88" s="36" t="s">
        <v>23</v>
      </c>
      <c r="G88" s="37" t="n">
        <v>100</v>
      </c>
      <c r="H88" s="38"/>
      <c r="I88" s="38" t="n">
        <f aca="false">ROUND(G88*H88,2)</f>
        <v>0</v>
      </c>
    </row>
    <row r="89" customFormat="false" ht="15" hidden="false" customHeight="false" outlineLevel="0" collapsed="false">
      <c r="B89" s="52" t="s">
        <v>214</v>
      </c>
      <c r="C89" s="53"/>
      <c r="D89" s="53"/>
      <c r="E89" s="33" t="s">
        <v>215</v>
      </c>
      <c r="F89" s="36"/>
      <c r="G89" s="35"/>
      <c r="H89" s="38"/>
      <c r="I89" s="39"/>
    </row>
    <row r="90" customFormat="false" ht="15" hidden="false" customHeight="false" outlineLevel="0" collapsed="false">
      <c r="B90" s="52" t="s">
        <v>216</v>
      </c>
      <c r="C90" s="22" t="s">
        <v>29</v>
      </c>
      <c r="D90" s="22" t="s">
        <v>217</v>
      </c>
      <c r="E90" s="33" t="s">
        <v>218</v>
      </c>
      <c r="F90" s="36" t="s">
        <v>90</v>
      </c>
      <c r="G90" s="37" t="n">
        <v>320</v>
      </c>
      <c r="H90" s="38"/>
      <c r="I90" s="38" t="n">
        <f aca="false">ROUND(G90*H90,2)</f>
        <v>0</v>
      </c>
    </row>
    <row r="91" customFormat="false" ht="15" hidden="false" customHeight="false" outlineLevel="0" collapsed="false">
      <c r="B91" s="52" t="s">
        <v>219</v>
      </c>
      <c r="C91" s="22" t="s">
        <v>29</v>
      </c>
      <c r="D91" s="22" t="s">
        <v>220</v>
      </c>
      <c r="E91" s="33" t="s">
        <v>221</v>
      </c>
      <c r="F91" s="36" t="s">
        <v>90</v>
      </c>
      <c r="G91" s="37" t="n">
        <v>520</v>
      </c>
      <c r="H91" s="38"/>
      <c r="I91" s="38" t="n">
        <f aca="false">ROUND(G91*H91,2)</f>
        <v>0</v>
      </c>
    </row>
    <row r="92" customFormat="false" ht="15" hidden="false" customHeight="false" outlineLevel="0" collapsed="false">
      <c r="B92" s="52" t="s">
        <v>222</v>
      </c>
      <c r="C92" s="22" t="s">
        <v>29</v>
      </c>
      <c r="D92" s="22" t="s">
        <v>223</v>
      </c>
      <c r="E92" s="33" t="s">
        <v>224</v>
      </c>
      <c r="F92" s="36" t="s">
        <v>90</v>
      </c>
      <c r="G92" s="37" t="n">
        <v>100</v>
      </c>
      <c r="H92" s="38"/>
      <c r="I92" s="38" t="n">
        <f aca="false">ROUND(G92*H92,2)</f>
        <v>0</v>
      </c>
    </row>
    <row r="93" customFormat="false" ht="15" hidden="false" customHeight="false" outlineLevel="0" collapsed="false">
      <c r="B93" s="52" t="s">
        <v>225</v>
      </c>
      <c r="C93" s="22" t="s">
        <v>29</v>
      </c>
      <c r="D93" s="22" t="s">
        <v>226</v>
      </c>
      <c r="E93" s="33" t="s">
        <v>227</v>
      </c>
      <c r="F93" s="36" t="s">
        <v>90</v>
      </c>
      <c r="G93" s="37" t="n">
        <v>50</v>
      </c>
      <c r="H93" s="38"/>
      <c r="I93" s="38" t="n">
        <f aca="false">ROUND(G93*H93,2)</f>
        <v>0</v>
      </c>
    </row>
    <row r="94" customFormat="false" ht="15" hidden="false" customHeight="false" outlineLevel="0" collapsed="false">
      <c r="B94" s="52" t="s">
        <v>228</v>
      </c>
      <c r="C94" s="22" t="s">
        <v>29</v>
      </c>
      <c r="D94" s="22" t="s">
        <v>229</v>
      </c>
      <c r="E94" s="33" t="s">
        <v>230</v>
      </c>
      <c r="F94" s="36" t="s">
        <v>90</v>
      </c>
      <c r="G94" s="37" t="n">
        <v>50</v>
      </c>
      <c r="H94" s="38"/>
      <c r="I94" s="38" t="n">
        <f aca="false">ROUND(G94*H94,2)</f>
        <v>0</v>
      </c>
    </row>
    <row r="95" customFormat="false" ht="15" hidden="false" customHeight="false" outlineLevel="0" collapsed="false">
      <c r="B95" s="52" t="s">
        <v>231</v>
      </c>
      <c r="C95" s="22" t="s">
        <v>29</v>
      </c>
      <c r="D95" s="22" t="s">
        <v>232</v>
      </c>
      <c r="E95" s="33" t="s">
        <v>233</v>
      </c>
      <c r="F95" s="36" t="s">
        <v>90</v>
      </c>
      <c r="G95" s="37" t="n">
        <v>25</v>
      </c>
      <c r="H95" s="38"/>
      <c r="I95" s="38" t="n">
        <f aca="false">ROUND(G95*H95,2)</f>
        <v>0</v>
      </c>
    </row>
    <row r="96" customFormat="false" ht="15" hidden="false" customHeight="false" outlineLevel="0" collapsed="false">
      <c r="B96" s="52" t="s">
        <v>234</v>
      </c>
      <c r="C96" s="22" t="s">
        <v>29</v>
      </c>
      <c r="D96" s="22" t="s">
        <v>235</v>
      </c>
      <c r="E96" s="33" t="s">
        <v>236</v>
      </c>
      <c r="F96" s="36" t="s">
        <v>90</v>
      </c>
      <c r="G96" s="37" t="n">
        <v>100</v>
      </c>
      <c r="H96" s="38"/>
      <c r="I96" s="38" t="n">
        <f aca="false">ROUND(G96*H96,2)</f>
        <v>0</v>
      </c>
    </row>
    <row r="97" customFormat="false" ht="15" hidden="false" customHeight="false" outlineLevel="0" collapsed="false">
      <c r="B97" s="52" t="s">
        <v>237</v>
      </c>
      <c r="C97" s="22" t="s">
        <v>29</v>
      </c>
      <c r="D97" s="22" t="s">
        <v>238</v>
      </c>
      <c r="E97" s="33" t="s">
        <v>239</v>
      </c>
      <c r="F97" s="36" t="s">
        <v>90</v>
      </c>
      <c r="G97" s="37" t="n">
        <v>50</v>
      </c>
      <c r="H97" s="38"/>
      <c r="I97" s="38" t="n">
        <f aca="false">ROUND(G97*H97,2)</f>
        <v>0</v>
      </c>
    </row>
    <row r="98" customFormat="false" ht="15" hidden="false" customHeight="false" outlineLevel="0" collapsed="false">
      <c r="B98" s="52" t="s">
        <v>240</v>
      </c>
      <c r="C98" s="22" t="s">
        <v>29</v>
      </c>
      <c r="D98" s="22" t="s">
        <v>241</v>
      </c>
      <c r="E98" s="33" t="s">
        <v>242</v>
      </c>
      <c r="F98" s="36" t="s">
        <v>90</v>
      </c>
      <c r="G98" s="37" t="n">
        <v>50</v>
      </c>
      <c r="H98" s="38"/>
      <c r="I98" s="38" t="n">
        <f aca="false">ROUND(G98*H98,2)</f>
        <v>0</v>
      </c>
    </row>
    <row r="99" customFormat="false" ht="15" hidden="false" customHeight="false" outlineLevel="0" collapsed="false">
      <c r="B99" s="52" t="s">
        <v>243</v>
      </c>
      <c r="C99" s="22" t="s">
        <v>29</v>
      </c>
      <c r="D99" s="22" t="s">
        <v>244</v>
      </c>
      <c r="E99" s="33" t="s">
        <v>245</v>
      </c>
      <c r="F99" s="36" t="s">
        <v>90</v>
      </c>
      <c r="G99" s="37" t="n">
        <v>35</v>
      </c>
      <c r="H99" s="38"/>
      <c r="I99" s="38" t="n">
        <f aca="false">ROUND(G99*H99,2)</f>
        <v>0</v>
      </c>
    </row>
    <row r="100" customFormat="false" ht="15" hidden="false" customHeight="false" outlineLevel="0" collapsed="false">
      <c r="B100" s="56"/>
      <c r="C100" s="45"/>
      <c r="D100" s="45"/>
      <c r="E100" s="46" t="s">
        <v>246</v>
      </c>
      <c r="F100" s="47"/>
      <c r="G100" s="48"/>
      <c r="H100" s="49"/>
      <c r="I100" s="50" t="n">
        <f aca="false">SUM(I76:I99)</f>
        <v>0</v>
      </c>
    </row>
    <row r="101" customFormat="false" ht="15" hidden="false" customHeight="false" outlineLevel="0" collapsed="false">
      <c r="B101" s="21" t="s">
        <v>247</v>
      </c>
      <c r="C101" s="19"/>
      <c r="D101" s="19"/>
      <c r="E101" s="18" t="s">
        <v>248</v>
      </c>
      <c r="F101" s="36"/>
      <c r="G101" s="35"/>
      <c r="H101" s="38"/>
      <c r="I101" s="39"/>
    </row>
    <row r="102" customFormat="false" ht="15" hidden="false" customHeight="false" outlineLevel="0" collapsed="false">
      <c r="B102" s="29" t="s">
        <v>249</v>
      </c>
      <c r="C102" s="19" t="s">
        <v>41</v>
      </c>
      <c r="D102" s="19" t="s">
        <v>250</v>
      </c>
      <c r="E102" s="33" t="s">
        <v>251</v>
      </c>
      <c r="F102" s="36" t="s">
        <v>90</v>
      </c>
      <c r="G102" s="37" t="n">
        <v>30</v>
      </c>
      <c r="H102" s="38"/>
      <c r="I102" s="38" t="n">
        <f aca="false">ROUND(G102*H102,2)</f>
        <v>0</v>
      </c>
    </row>
    <row r="103" customFormat="false" ht="15" hidden="false" customHeight="false" outlineLevel="0" collapsed="false">
      <c r="B103" s="29" t="s">
        <v>252</v>
      </c>
      <c r="C103" s="19" t="s">
        <v>41</v>
      </c>
      <c r="D103" s="19" t="s">
        <v>253</v>
      </c>
      <c r="E103" s="33" t="s">
        <v>254</v>
      </c>
      <c r="F103" s="36" t="s">
        <v>90</v>
      </c>
      <c r="G103" s="37" t="n">
        <v>15</v>
      </c>
      <c r="H103" s="38"/>
      <c r="I103" s="38" t="n">
        <f aca="false">ROUND(G103*H103,2)</f>
        <v>0</v>
      </c>
    </row>
    <row r="104" customFormat="false" ht="23.85" hidden="false" customHeight="false" outlineLevel="0" collapsed="false">
      <c r="B104" s="29" t="s">
        <v>255</v>
      </c>
      <c r="C104" s="53" t="s">
        <v>41</v>
      </c>
      <c r="D104" s="53" t="s">
        <v>256</v>
      </c>
      <c r="E104" s="33" t="s">
        <v>257</v>
      </c>
      <c r="F104" s="36" t="s">
        <v>90</v>
      </c>
      <c r="G104" s="37" t="n">
        <v>30</v>
      </c>
      <c r="H104" s="38"/>
      <c r="I104" s="38" t="n">
        <f aca="false">ROUND(G104*H104,2)</f>
        <v>0</v>
      </c>
    </row>
    <row r="105" customFormat="false" ht="23.85" hidden="false" customHeight="false" outlineLevel="0" collapsed="false">
      <c r="B105" s="29" t="s">
        <v>258</v>
      </c>
      <c r="C105" s="53" t="s">
        <v>41</v>
      </c>
      <c r="D105" s="53" t="s">
        <v>259</v>
      </c>
      <c r="E105" s="33" t="s">
        <v>260</v>
      </c>
      <c r="F105" s="36" t="s">
        <v>90</v>
      </c>
      <c r="G105" s="37" t="n">
        <v>15</v>
      </c>
      <c r="H105" s="38"/>
      <c r="I105" s="38" t="n">
        <f aca="false">ROUND(G105*H105,2)</f>
        <v>0</v>
      </c>
    </row>
    <row r="106" customFormat="false" ht="23.85" hidden="false" customHeight="false" outlineLevel="0" collapsed="false">
      <c r="B106" s="29" t="s">
        <v>261</v>
      </c>
      <c r="C106" s="53"/>
      <c r="D106" s="53"/>
      <c r="E106" s="33" t="s">
        <v>262</v>
      </c>
      <c r="F106" s="36"/>
      <c r="G106" s="35"/>
      <c r="H106" s="38"/>
      <c r="I106" s="39"/>
    </row>
    <row r="107" customFormat="false" ht="15" hidden="false" customHeight="false" outlineLevel="0" collapsed="false">
      <c r="B107" s="40" t="s">
        <v>263</v>
      </c>
      <c r="C107" s="22" t="s">
        <v>29</v>
      </c>
      <c r="D107" s="22" t="s">
        <v>264</v>
      </c>
      <c r="E107" s="33" t="s">
        <v>265</v>
      </c>
      <c r="F107" s="36" t="s">
        <v>90</v>
      </c>
      <c r="G107" s="37" t="n">
        <v>21</v>
      </c>
      <c r="H107" s="38"/>
      <c r="I107" s="38" t="n">
        <f aca="false">ROUND(G107*H107,2)</f>
        <v>0</v>
      </c>
    </row>
    <row r="108" customFormat="false" ht="15" hidden="false" customHeight="false" outlineLevel="0" collapsed="false">
      <c r="B108" s="40" t="s">
        <v>266</v>
      </c>
      <c r="C108" s="22" t="s">
        <v>29</v>
      </c>
      <c r="D108" s="22" t="s">
        <v>267</v>
      </c>
      <c r="E108" s="33" t="s">
        <v>268</v>
      </c>
      <c r="F108" s="36" t="s">
        <v>90</v>
      </c>
      <c r="G108" s="37" t="n">
        <v>3</v>
      </c>
      <c r="H108" s="38"/>
      <c r="I108" s="38" t="n">
        <f aca="false">ROUND(G108*H108,2)</f>
        <v>0</v>
      </c>
    </row>
    <row r="109" customFormat="false" ht="23.85" hidden="false" customHeight="false" outlineLevel="0" collapsed="false">
      <c r="B109" s="52" t="s">
        <v>269</v>
      </c>
      <c r="C109" s="22" t="s">
        <v>29</v>
      </c>
      <c r="D109" s="22" t="s">
        <v>270</v>
      </c>
      <c r="E109" s="33" t="s">
        <v>271</v>
      </c>
      <c r="F109" s="36" t="s">
        <v>90</v>
      </c>
      <c r="G109" s="37" t="n">
        <v>41</v>
      </c>
      <c r="H109" s="38"/>
      <c r="I109" s="38" t="n">
        <f aca="false">ROUND(G109*H109,2)</f>
        <v>0</v>
      </c>
    </row>
    <row r="110" customFormat="false" ht="15" hidden="false" customHeight="false" outlineLevel="0" collapsed="false">
      <c r="B110" s="52" t="s">
        <v>272</v>
      </c>
      <c r="C110" s="22" t="s">
        <v>29</v>
      </c>
      <c r="D110" s="22" t="s">
        <v>273</v>
      </c>
      <c r="E110" s="33" t="s">
        <v>274</v>
      </c>
      <c r="F110" s="36" t="s">
        <v>90</v>
      </c>
      <c r="G110" s="37" t="n">
        <v>700</v>
      </c>
      <c r="H110" s="38"/>
      <c r="I110" s="38" t="n">
        <f aca="false">ROUND(G110*H110,2)</f>
        <v>0</v>
      </c>
    </row>
    <row r="111" customFormat="false" ht="23.85" hidden="false" customHeight="false" outlineLevel="0" collapsed="false">
      <c r="B111" s="52" t="s">
        <v>275</v>
      </c>
      <c r="C111" s="19" t="s">
        <v>41</v>
      </c>
      <c r="D111" s="19" t="s">
        <v>276</v>
      </c>
      <c r="E111" s="33" t="s">
        <v>277</v>
      </c>
      <c r="F111" s="36" t="s">
        <v>90</v>
      </c>
      <c r="G111" s="37" t="n">
        <v>33</v>
      </c>
      <c r="H111" s="38"/>
      <c r="I111" s="38" t="n">
        <f aca="false">ROUND(G111*H111,2)</f>
        <v>0</v>
      </c>
    </row>
    <row r="112" customFormat="false" ht="23.85" hidden="false" customHeight="false" outlineLevel="0" collapsed="false">
      <c r="B112" s="52" t="s">
        <v>278</v>
      </c>
      <c r="C112" s="19" t="s">
        <v>41</v>
      </c>
      <c r="D112" s="19" t="s">
        <v>279</v>
      </c>
      <c r="E112" s="33" t="s">
        <v>280</v>
      </c>
      <c r="F112" s="36" t="s">
        <v>90</v>
      </c>
      <c r="G112" s="37" t="n">
        <v>16</v>
      </c>
      <c r="H112" s="38"/>
      <c r="I112" s="38" t="n">
        <f aca="false">ROUND(G112*H112,2)</f>
        <v>0</v>
      </c>
    </row>
    <row r="113" customFormat="false" ht="23.85" hidden="false" customHeight="false" outlineLevel="0" collapsed="false">
      <c r="B113" s="52" t="s">
        <v>281</v>
      </c>
      <c r="C113" s="19" t="s">
        <v>41</v>
      </c>
      <c r="D113" s="19" t="s">
        <v>282</v>
      </c>
      <c r="E113" s="33" t="s">
        <v>283</v>
      </c>
      <c r="F113" s="36" t="s">
        <v>90</v>
      </c>
      <c r="G113" s="37" t="n">
        <v>10</v>
      </c>
      <c r="H113" s="38"/>
      <c r="I113" s="38" t="n">
        <f aca="false">ROUND(G113*H113,2)</f>
        <v>0</v>
      </c>
    </row>
    <row r="114" customFormat="false" ht="23.85" hidden="false" customHeight="false" outlineLevel="0" collapsed="false">
      <c r="B114" s="52" t="s">
        <v>284</v>
      </c>
      <c r="C114" s="19" t="s">
        <v>285</v>
      </c>
      <c r="D114" s="19" t="s">
        <v>286</v>
      </c>
      <c r="E114" s="33" t="s">
        <v>287</v>
      </c>
      <c r="F114" s="36" t="s">
        <v>90</v>
      </c>
      <c r="G114" s="37" t="n">
        <v>10</v>
      </c>
      <c r="H114" s="38"/>
      <c r="I114" s="38" t="n">
        <f aca="false">ROUND(G114*H114,2)</f>
        <v>0</v>
      </c>
    </row>
    <row r="115" customFormat="false" ht="23.85" hidden="false" customHeight="false" outlineLevel="0" collapsed="false">
      <c r="B115" s="52" t="s">
        <v>288</v>
      </c>
      <c r="C115" s="19" t="s">
        <v>285</v>
      </c>
      <c r="D115" s="19" t="s">
        <v>286</v>
      </c>
      <c r="E115" s="33" t="s">
        <v>289</v>
      </c>
      <c r="F115" s="36" t="s">
        <v>90</v>
      </c>
      <c r="G115" s="37" t="n">
        <v>3</v>
      </c>
      <c r="H115" s="38"/>
      <c r="I115" s="38" t="n">
        <f aca="false">ROUND(G115*H115,2)</f>
        <v>0</v>
      </c>
    </row>
    <row r="116" customFormat="false" ht="15" hidden="false" customHeight="false" outlineLevel="0" collapsed="false">
      <c r="B116" s="52" t="s">
        <v>290</v>
      </c>
      <c r="C116" s="19" t="s">
        <v>41</v>
      </c>
      <c r="D116" s="19" t="s">
        <v>291</v>
      </c>
      <c r="E116" s="33" t="s">
        <v>292</v>
      </c>
      <c r="F116" s="36" t="s">
        <v>90</v>
      </c>
      <c r="G116" s="37" t="n">
        <v>54</v>
      </c>
      <c r="H116" s="38"/>
      <c r="I116" s="38" t="n">
        <f aca="false">ROUND(G116*H116,2)</f>
        <v>0</v>
      </c>
    </row>
    <row r="117" customFormat="false" ht="15" hidden="false" customHeight="false" outlineLevel="0" collapsed="false">
      <c r="B117" s="52" t="s">
        <v>293</v>
      </c>
      <c r="C117" s="19" t="s">
        <v>41</v>
      </c>
      <c r="D117" s="19" t="s">
        <v>294</v>
      </c>
      <c r="E117" s="33" t="s">
        <v>295</v>
      </c>
      <c r="F117" s="36" t="s">
        <v>90</v>
      </c>
      <c r="G117" s="37" t="n">
        <v>25</v>
      </c>
      <c r="H117" s="38"/>
      <c r="I117" s="38" t="n">
        <f aca="false">ROUND(G117*H117,2)</f>
        <v>0</v>
      </c>
    </row>
    <row r="118" customFormat="false" ht="15" hidden="false" customHeight="false" outlineLevel="0" collapsed="false">
      <c r="B118" s="52" t="s">
        <v>296</v>
      </c>
      <c r="C118" s="19" t="s">
        <v>41</v>
      </c>
      <c r="D118" s="19" t="s">
        <v>297</v>
      </c>
      <c r="E118" s="33" t="s">
        <v>298</v>
      </c>
      <c r="F118" s="36" t="s">
        <v>90</v>
      </c>
      <c r="G118" s="37" t="n">
        <v>120</v>
      </c>
      <c r="H118" s="38"/>
      <c r="I118" s="38" t="n">
        <f aca="false">ROUND(G118*H118,2)</f>
        <v>0</v>
      </c>
    </row>
    <row r="119" customFormat="false" ht="15" hidden="false" customHeight="false" outlineLevel="0" collapsed="false">
      <c r="B119" s="52" t="s">
        <v>299</v>
      </c>
      <c r="C119" s="19" t="s">
        <v>41</v>
      </c>
      <c r="D119" s="19" t="s">
        <v>300</v>
      </c>
      <c r="E119" s="33" t="s">
        <v>301</v>
      </c>
      <c r="F119" s="36" t="s">
        <v>90</v>
      </c>
      <c r="G119" s="37" t="n">
        <v>50</v>
      </c>
      <c r="H119" s="38"/>
      <c r="I119" s="38" t="n">
        <f aca="false">ROUND(G119*H119,2)</f>
        <v>0</v>
      </c>
    </row>
    <row r="120" customFormat="false" ht="15" hidden="false" customHeight="false" outlineLevel="0" collapsed="false">
      <c r="B120" s="52" t="s">
        <v>302</v>
      </c>
      <c r="C120" s="19" t="s">
        <v>285</v>
      </c>
      <c r="D120" s="19" t="s">
        <v>303</v>
      </c>
      <c r="E120" s="33" t="s">
        <v>304</v>
      </c>
      <c r="F120" s="36" t="s">
        <v>90</v>
      </c>
      <c r="G120" s="37" t="n">
        <v>50</v>
      </c>
      <c r="H120" s="38"/>
      <c r="I120" s="38" t="n">
        <f aca="false">ROUND(G120*H120,2)</f>
        <v>0</v>
      </c>
    </row>
    <row r="121" customFormat="false" ht="15" hidden="false" customHeight="false" outlineLevel="0" collapsed="false">
      <c r="B121" s="52" t="s">
        <v>305</v>
      </c>
      <c r="C121" s="19" t="s">
        <v>41</v>
      </c>
      <c r="D121" s="19" t="s">
        <v>306</v>
      </c>
      <c r="E121" s="33" t="s">
        <v>307</v>
      </c>
      <c r="F121" s="36" t="s">
        <v>90</v>
      </c>
      <c r="G121" s="37" t="n">
        <v>360</v>
      </c>
      <c r="H121" s="38"/>
      <c r="I121" s="38" t="n">
        <f aca="false">ROUND(G121*H121,2)</f>
        <v>0</v>
      </c>
    </row>
    <row r="122" customFormat="false" ht="23.85" hidden="false" customHeight="false" outlineLevel="0" collapsed="false">
      <c r="B122" s="52" t="s">
        <v>308</v>
      </c>
      <c r="C122" s="22" t="s">
        <v>29</v>
      </c>
      <c r="D122" s="22" t="s">
        <v>309</v>
      </c>
      <c r="E122" s="30" t="s">
        <v>310</v>
      </c>
      <c r="F122" s="24" t="s">
        <v>90</v>
      </c>
      <c r="G122" s="31" t="n">
        <v>20</v>
      </c>
      <c r="H122" s="26"/>
      <c r="I122" s="26" t="n">
        <f aca="false">ROUND(G122*H122,2)</f>
        <v>0</v>
      </c>
    </row>
    <row r="123" customFormat="false" ht="23.85" hidden="false" customHeight="false" outlineLevel="0" collapsed="false">
      <c r="B123" s="52" t="s">
        <v>311</v>
      </c>
      <c r="C123" s="22" t="s">
        <v>21</v>
      </c>
      <c r="D123" s="22" t="s">
        <v>312</v>
      </c>
      <c r="E123" s="30" t="s">
        <v>313</v>
      </c>
      <c r="F123" s="24" t="s">
        <v>90</v>
      </c>
      <c r="G123" s="31" t="n">
        <v>765</v>
      </c>
      <c r="H123" s="26"/>
      <c r="I123" s="26" t="n">
        <f aca="false">ROUND(G123*H123,2)</f>
        <v>0</v>
      </c>
    </row>
    <row r="124" customFormat="false" ht="23.85" hidden="false" customHeight="false" outlineLevel="0" collapsed="false">
      <c r="B124" s="52" t="s">
        <v>314</v>
      </c>
      <c r="C124" s="19" t="s">
        <v>41</v>
      </c>
      <c r="D124" s="19" t="s">
        <v>315</v>
      </c>
      <c r="E124" s="33" t="s">
        <v>316</v>
      </c>
      <c r="F124" s="36" t="s">
        <v>90</v>
      </c>
      <c r="G124" s="37" t="n">
        <v>30</v>
      </c>
      <c r="H124" s="38"/>
      <c r="I124" s="38" t="n">
        <f aca="false">ROUND(G124*H124,2)</f>
        <v>0</v>
      </c>
    </row>
    <row r="125" customFormat="false" ht="23.85" hidden="false" customHeight="false" outlineLevel="0" collapsed="false">
      <c r="B125" s="52" t="s">
        <v>317</v>
      </c>
      <c r="C125" s="22" t="s">
        <v>21</v>
      </c>
      <c r="D125" s="22" t="n">
        <v>91952</v>
      </c>
      <c r="E125" s="30" t="s">
        <v>318</v>
      </c>
      <c r="F125" s="24" t="s">
        <v>90</v>
      </c>
      <c r="G125" s="31" t="n">
        <v>105</v>
      </c>
      <c r="H125" s="26"/>
      <c r="I125" s="26" t="n">
        <f aca="false">ROUND(G125*H125,2)</f>
        <v>0</v>
      </c>
    </row>
    <row r="126" customFormat="false" ht="23.85" hidden="false" customHeight="false" outlineLevel="0" collapsed="false">
      <c r="B126" s="52" t="s">
        <v>319</v>
      </c>
      <c r="C126" s="22" t="s">
        <v>21</v>
      </c>
      <c r="D126" s="22" t="n">
        <v>91954</v>
      </c>
      <c r="E126" s="30" t="s">
        <v>320</v>
      </c>
      <c r="F126" s="24" t="s">
        <v>90</v>
      </c>
      <c r="G126" s="31" t="n">
        <v>15</v>
      </c>
      <c r="H126" s="26"/>
      <c r="I126" s="26" t="n">
        <f aca="false">ROUND(G126*H126,2)</f>
        <v>0</v>
      </c>
    </row>
    <row r="127" customFormat="false" ht="23.85" hidden="false" customHeight="false" outlineLevel="0" collapsed="false">
      <c r="B127" s="52" t="s">
        <v>321</v>
      </c>
      <c r="C127" s="22" t="s">
        <v>21</v>
      </c>
      <c r="D127" s="22" t="n">
        <v>91978</v>
      </c>
      <c r="E127" s="30" t="s">
        <v>322</v>
      </c>
      <c r="F127" s="24" t="s">
        <v>90</v>
      </c>
      <c r="G127" s="31" t="n">
        <v>15</v>
      </c>
      <c r="H127" s="26"/>
      <c r="I127" s="26" t="n">
        <f aca="false">ROUND(G127*H127,2)</f>
        <v>0</v>
      </c>
    </row>
    <row r="128" customFormat="false" ht="23.85" hidden="false" customHeight="false" outlineLevel="0" collapsed="false">
      <c r="B128" s="52" t="s">
        <v>323</v>
      </c>
      <c r="C128" s="22" t="s">
        <v>21</v>
      </c>
      <c r="D128" s="22" t="n">
        <v>91980</v>
      </c>
      <c r="E128" s="30" t="s">
        <v>324</v>
      </c>
      <c r="F128" s="24" t="s">
        <v>90</v>
      </c>
      <c r="G128" s="31" t="n">
        <v>15</v>
      </c>
      <c r="H128" s="26"/>
      <c r="I128" s="26" t="n">
        <f aca="false">ROUND(G128*H128,2)</f>
        <v>0</v>
      </c>
    </row>
    <row r="129" customFormat="false" ht="23.85" hidden="false" customHeight="false" outlineLevel="0" collapsed="false">
      <c r="B129" s="52" t="s">
        <v>325</v>
      </c>
      <c r="C129" s="22" t="s">
        <v>29</v>
      </c>
      <c r="D129" s="22" t="s">
        <v>326</v>
      </c>
      <c r="E129" s="30" t="s">
        <v>327</v>
      </c>
      <c r="F129" s="24" t="s">
        <v>90</v>
      </c>
      <c r="G129" s="31" t="n">
        <v>10</v>
      </c>
      <c r="H129" s="26"/>
      <c r="I129" s="26" t="n">
        <f aca="false">ROUND(G129*H129,2)</f>
        <v>0</v>
      </c>
    </row>
    <row r="130" customFormat="false" ht="23.85" hidden="false" customHeight="false" outlineLevel="0" collapsed="false">
      <c r="B130" s="52" t="s">
        <v>328</v>
      </c>
      <c r="C130" s="22" t="s">
        <v>21</v>
      </c>
      <c r="D130" s="22" t="n">
        <v>91984</v>
      </c>
      <c r="E130" s="30" t="s">
        <v>329</v>
      </c>
      <c r="F130" s="24" t="s">
        <v>90</v>
      </c>
      <c r="G130" s="31" t="n">
        <v>20</v>
      </c>
      <c r="H130" s="26"/>
      <c r="I130" s="26" t="n">
        <f aca="false">ROUND(G130*H130,2)</f>
        <v>0</v>
      </c>
    </row>
    <row r="131" customFormat="false" ht="15" hidden="false" customHeight="false" outlineLevel="0" collapsed="false">
      <c r="B131" s="52" t="s">
        <v>330</v>
      </c>
      <c r="C131" s="22" t="s">
        <v>29</v>
      </c>
      <c r="D131" s="22" t="s">
        <v>331</v>
      </c>
      <c r="E131" s="33" t="s">
        <v>332</v>
      </c>
      <c r="F131" s="36" t="s">
        <v>90</v>
      </c>
      <c r="G131" s="37" t="n">
        <v>20</v>
      </c>
      <c r="H131" s="38"/>
      <c r="I131" s="38" t="n">
        <f aca="false">ROUND(G131*H131,2)</f>
        <v>0</v>
      </c>
    </row>
    <row r="132" customFormat="false" ht="15" hidden="false" customHeight="false" outlineLevel="0" collapsed="false">
      <c r="B132" s="56"/>
      <c r="C132" s="45"/>
      <c r="D132" s="45"/>
      <c r="E132" s="46" t="s">
        <v>333</v>
      </c>
      <c r="F132" s="47"/>
      <c r="G132" s="48"/>
      <c r="H132" s="48"/>
      <c r="I132" s="50" t="n">
        <f aca="false">SUM(I102:I131)</f>
        <v>0</v>
      </c>
    </row>
    <row r="133" customFormat="false" ht="15" hidden="false" customHeight="false" outlineLevel="0" collapsed="false">
      <c r="B133" s="21" t="s">
        <v>334</v>
      </c>
      <c r="C133" s="22"/>
      <c r="D133" s="22"/>
      <c r="E133" s="58" t="s">
        <v>335</v>
      </c>
      <c r="F133" s="24"/>
      <c r="G133" s="59"/>
      <c r="H133" s="38"/>
      <c r="I133" s="27"/>
    </row>
    <row r="134" customFormat="false" ht="79.85" hidden="false" customHeight="false" outlineLevel="0" collapsed="false">
      <c r="B134" s="52" t="s">
        <v>336</v>
      </c>
      <c r="C134" s="19"/>
      <c r="D134" s="19"/>
      <c r="E134" s="33" t="s">
        <v>337</v>
      </c>
      <c r="F134" s="60"/>
      <c r="G134" s="28"/>
      <c r="H134" s="38"/>
      <c r="I134" s="39"/>
    </row>
    <row r="135" customFormat="false" ht="57.45" hidden="false" customHeight="false" outlineLevel="0" collapsed="false">
      <c r="B135" s="52" t="s">
        <v>338</v>
      </c>
      <c r="C135" s="19" t="s">
        <v>21</v>
      </c>
      <c r="D135" s="19" t="n">
        <v>101883</v>
      </c>
      <c r="E135" s="33" t="s">
        <v>339</v>
      </c>
      <c r="F135" s="60" t="s">
        <v>90</v>
      </c>
      <c r="G135" s="37" t="n">
        <v>1</v>
      </c>
      <c r="H135" s="38"/>
      <c r="I135" s="38" t="n">
        <f aca="false">ROUND(G135*H135,2)</f>
        <v>0</v>
      </c>
    </row>
    <row r="136" customFormat="false" ht="57.45" hidden="false" customHeight="false" outlineLevel="0" collapsed="false">
      <c r="B136" s="52" t="s">
        <v>340</v>
      </c>
      <c r="C136" s="19" t="s">
        <v>21</v>
      </c>
      <c r="D136" s="19" t="n">
        <v>101879</v>
      </c>
      <c r="E136" s="33" t="s">
        <v>341</v>
      </c>
      <c r="F136" s="60" t="s">
        <v>90</v>
      </c>
      <c r="G136" s="37" t="n">
        <v>1</v>
      </c>
      <c r="H136" s="38"/>
      <c r="I136" s="38" t="n">
        <f aca="false">ROUND(G136*H136,2)</f>
        <v>0</v>
      </c>
    </row>
    <row r="137" customFormat="false" ht="57.45" hidden="false" customHeight="false" outlineLevel="0" collapsed="false">
      <c r="B137" s="52" t="s">
        <v>342</v>
      </c>
      <c r="C137" s="22" t="s">
        <v>29</v>
      </c>
      <c r="D137" s="22" t="s">
        <v>343</v>
      </c>
      <c r="E137" s="30" t="s">
        <v>344</v>
      </c>
      <c r="F137" s="61" t="s">
        <v>90</v>
      </c>
      <c r="G137" s="31" t="n">
        <v>1</v>
      </c>
      <c r="H137" s="26"/>
      <c r="I137" s="26" t="n">
        <f aca="false">ROUND(G137*H137,2)</f>
        <v>0</v>
      </c>
    </row>
    <row r="138" customFormat="false" ht="57.45" hidden="false" customHeight="false" outlineLevel="0" collapsed="false">
      <c r="B138" s="52" t="s">
        <v>345</v>
      </c>
      <c r="C138" s="22" t="s">
        <v>21</v>
      </c>
      <c r="D138" s="22" t="n">
        <v>101878</v>
      </c>
      <c r="E138" s="30" t="s">
        <v>346</v>
      </c>
      <c r="F138" s="61" t="s">
        <v>90</v>
      </c>
      <c r="G138" s="31" t="n">
        <v>5</v>
      </c>
      <c r="H138" s="26"/>
      <c r="I138" s="26" t="n">
        <f aca="false">ROUND(G138*H138,2)</f>
        <v>0</v>
      </c>
    </row>
    <row r="139" customFormat="false" ht="57.45" hidden="false" customHeight="false" outlineLevel="0" collapsed="false">
      <c r="B139" s="52" t="s">
        <v>347</v>
      </c>
      <c r="C139" s="22" t="s">
        <v>29</v>
      </c>
      <c r="D139" s="22" t="s">
        <v>348</v>
      </c>
      <c r="E139" s="30" t="s">
        <v>349</v>
      </c>
      <c r="F139" s="61" t="s">
        <v>90</v>
      </c>
      <c r="G139" s="31" t="n">
        <v>5</v>
      </c>
      <c r="H139" s="26"/>
      <c r="I139" s="26" t="n">
        <f aca="false">ROUND(G139*H139,2)</f>
        <v>0</v>
      </c>
    </row>
    <row r="140" customFormat="false" ht="57.45" hidden="false" customHeight="false" outlineLevel="0" collapsed="false">
      <c r="B140" s="52" t="s">
        <v>350</v>
      </c>
      <c r="C140" s="22" t="s">
        <v>29</v>
      </c>
      <c r="D140" s="22" t="s">
        <v>351</v>
      </c>
      <c r="E140" s="30" t="s">
        <v>352</v>
      </c>
      <c r="F140" s="61" t="s">
        <v>90</v>
      </c>
      <c r="G140" s="31" t="n">
        <v>3</v>
      </c>
      <c r="H140" s="26"/>
      <c r="I140" s="26" t="n">
        <f aca="false">ROUND(G140*H140,2)</f>
        <v>0</v>
      </c>
    </row>
    <row r="141" customFormat="false" ht="57.45" hidden="false" customHeight="false" outlineLevel="0" collapsed="false">
      <c r="B141" s="52" t="s">
        <v>353</v>
      </c>
      <c r="C141" s="22" t="s">
        <v>29</v>
      </c>
      <c r="D141" s="22" t="s">
        <v>354</v>
      </c>
      <c r="E141" s="30" t="s">
        <v>355</v>
      </c>
      <c r="F141" s="61" t="s">
        <v>90</v>
      </c>
      <c r="G141" s="31" t="n">
        <v>3</v>
      </c>
      <c r="H141" s="26"/>
      <c r="I141" s="26" t="n">
        <f aca="false">ROUND(G141*H141,2)</f>
        <v>0</v>
      </c>
    </row>
    <row r="142" customFormat="false" ht="23.85" hidden="false" customHeight="false" outlineLevel="0" collapsed="false">
      <c r="B142" s="52" t="s">
        <v>356</v>
      </c>
      <c r="C142" s="22" t="s">
        <v>29</v>
      </c>
      <c r="D142" s="22" t="s">
        <v>357</v>
      </c>
      <c r="E142" s="33" t="s">
        <v>358</v>
      </c>
      <c r="F142" s="36" t="s">
        <v>90</v>
      </c>
      <c r="G142" s="37" t="n">
        <v>30</v>
      </c>
      <c r="H142" s="38"/>
      <c r="I142" s="38" t="n">
        <f aca="false">ROUND(G142*H142,2)</f>
        <v>0</v>
      </c>
    </row>
    <row r="143" customFormat="false" ht="23.85" hidden="false" customHeight="false" outlineLevel="0" collapsed="false">
      <c r="B143" s="52" t="s">
        <v>359</v>
      </c>
      <c r="C143" s="19"/>
      <c r="D143" s="19"/>
      <c r="E143" s="33" t="s">
        <v>360</v>
      </c>
      <c r="F143" s="36"/>
      <c r="G143" s="28"/>
      <c r="H143" s="38"/>
      <c r="I143" s="39"/>
    </row>
    <row r="144" customFormat="false" ht="15" hidden="false" customHeight="false" outlineLevel="0" collapsed="false">
      <c r="B144" s="52" t="s">
        <v>361</v>
      </c>
      <c r="C144" s="19" t="s">
        <v>41</v>
      </c>
      <c r="D144" s="53" t="s">
        <v>362</v>
      </c>
      <c r="E144" s="33" t="s">
        <v>363</v>
      </c>
      <c r="F144" s="36" t="s">
        <v>90</v>
      </c>
      <c r="G144" s="37" t="n">
        <v>50</v>
      </c>
      <c r="H144" s="38"/>
      <c r="I144" s="38" t="n">
        <f aca="false">ROUND(G144*H144,2)</f>
        <v>0</v>
      </c>
    </row>
    <row r="145" customFormat="false" ht="15" hidden="false" customHeight="false" outlineLevel="0" collapsed="false">
      <c r="B145" s="52" t="s">
        <v>364</v>
      </c>
      <c r="C145" s="19" t="s">
        <v>41</v>
      </c>
      <c r="D145" s="19" t="s">
        <v>365</v>
      </c>
      <c r="E145" s="33" t="s">
        <v>366</v>
      </c>
      <c r="F145" s="36" t="s">
        <v>90</v>
      </c>
      <c r="G145" s="37" t="n">
        <v>44</v>
      </c>
      <c r="H145" s="38"/>
      <c r="I145" s="38" t="n">
        <f aca="false">ROUND(G145*H145,2)</f>
        <v>0</v>
      </c>
    </row>
    <row r="146" customFormat="false" ht="15" hidden="false" customHeight="false" outlineLevel="0" collapsed="false">
      <c r="B146" s="52" t="s">
        <v>367</v>
      </c>
      <c r="C146" s="19" t="s">
        <v>41</v>
      </c>
      <c r="D146" s="53" t="s">
        <v>368</v>
      </c>
      <c r="E146" s="33" t="s">
        <v>369</v>
      </c>
      <c r="F146" s="36" t="s">
        <v>90</v>
      </c>
      <c r="G146" s="37" t="n">
        <v>15</v>
      </c>
      <c r="H146" s="38"/>
      <c r="I146" s="38" t="n">
        <f aca="false">ROUND(G146*H146,2)</f>
        <v>0</v>
      </c>
    </row>
    <row r="147" customFormat="false" ht="15" hidden="false" customHeight="false" outlineLevel="0" collapsed="false">
      <c r="B147" s="52" t="s">
        <v>370</v>
      </c>
      <c r="C147" s="19" t="s">
        <v>41</v>
      </c>
      <c r="D147" s="53" t="s">
        <v>371</v>
      </c>
      <c r="E147" s="33" t="s">
        <v>372</v>
      </c>
      <c r="F147" s="36" t="s">
        <v>90</v>
      </c>
      <c r="G147" s="37" t="n">
        <v>17</v>
      </c>
      <c r="H147" s="38"/>
      <c r="I147" s="38" t="n">
        <f aca="false">ROUND(G147*H147,2)</f>
        <v>0</v>
      </c>
    </row>
    <row r="148" customFormat="false" ht="15" hidden="false" customHeight="false" outlineLevel="0" collapsed="false">
      <c r="B148" s="52" t="s">
        <v>373</v>
      </c>
      <c r="C148" s="19" t="s">
        <v>41</v>
      </c>
      <c r="D148" s="19" t="s">
        <v>374</v>
      </c>
      <c r="E148" s="33" t="s">
        <v>375</v>
      </c>
      <c r="F148" s="36" t="s">
        <v>90</v>
      </c>
      <c r="G148" s="37" t="n">
        <v>10</v>
      </c>
      <c r="H148" s="38"/>
      <c r="I148" s="38" t="n">
        <f aca="false">ROUND(G148*H148,2)</f>
        <v>0</v>
      </c>
    </row>
    <row r="149" customFormat="false" ht="15" hidden="false" customHeight="false" outlineLevel="0" collapsed="false">
      <c r="B149" s="52" t="s">
        <v>376</v>
      </c>
      <c r="C149" s="19" t="s">
        <v>41</v>
      </c>
      <c r="D149" s="53" t="s">
        <v>377</v>
      </c>
      <c r="E149" s="33" t="s">
        <v>378</v>
      </c>
      <c r="F149" s="36" t="s">
        <v>90</v>
      </c>
      <c r="G149" s="37" t="n">
        <v>21</v>
      </c>
      <c r="H149" s="38"/>
      <c r="I149" s="38" t="n">
        <f aca="false">ROUND(G149*H149,2)</f>
        <v>0</v>
      </c>
    </row>
    <row r="150" customFormat="false" ht="15" hidden="false" customHeight="false" outlineLevel="0" collapsed="false">
      <c r="B150" s="52" t="s">
        <v>379</v>
      </c>
      <c r="C150" s="19" t="s">
        <v>41</v>
      </c>
      <c r="D150" s="53" t="s">
        <v>380</v>
      </c>
      <c r="E150" s="33" t="s">
        <v>381</v>
      </c>
      <c r="F150" s="36" t="s">
        <v>90</v>
      </c>
      <c r="G150" s="37" t="n">
        <v>30</v>
      </c>
      <c r="H150" s="38"/>
      <c r="I150" s="38" t="n">
        <f aca="false">ROUND(G150*H150,2)</f>
        <v>0</v>
      </c>
    </row>
    <row r="151" customFormat="false" ht="15" hidden="false" customHeight="false" outlineLevel="0" collapsed="false">
      <c r="B151" s="52" t="s">
        <v>382</v>
      </c>
      <c r="C151" s="19" t="s">
        <v>41</v>
      </c>
      <c r="D151" s="19" t="s">
        <v>383</v>
      </c>
      <c r="E151" s="33" t="s">
        <v>384</v>
      </c>
      <c r="F151" s="36" t="s">
        <v>90</v>
      </c>
      <c r="G151" s="37" t="n">
        <v>20</v>
      </c>
      <c r="H151" s="38"/>
      <c r="I151" s="38" t="n">
        <f aca="false">ROUND(G151*H151,2)</f>
        <v>0</v>
      </c>
    </row>
    <row r="152" customFormat="false" ht="15" hidden="false" customHeight="false" outlineLevel="0" collapsed="false">
      <c r="B152" s="52" t="s">
        <v>385</v>
      </c>
      <c r="C152" s="19" t="s">
        <v>41</v>
      </c>
      <c r="D152" s="19" t="s">
        <v>386</v>
      </c>
      <c r="E152" s="33" t="s">
        <v>387</v>
      </c>
      <c r="F152" s="36" t="s">
        <v>90</v>
      </c>
      <c r="G152" s="37" t="n">
        <v>10</v>
      </c>
      <c r="H152" s="38"/>
      <c r="I152" s="38" t="n">
        <f aca="false">ROUND(G152*H152,2)</f>
        <v>0</v>
      </c>
    </row>
    <row r="153" customFormat="false" ht="15" hidden="false" customHeight="false" outlineLevel="0" collapsed="false">
      <c r="B153" s="52" t="s">
        <v>388</v>
      </c>
      <c r="C153" s="19" t="s">
        <v>41</v>
      </c>
      <c r="D153" s="19" t="s">
        <v>389</v>
      </c>
      <c r="E153" s="33" t="s">
        <v>390</v>
      </c>
      <c r="F153" s="36" t="s">
        <v>90</v>
      </c>
      <c r="G153" s="37" t="n">
        <v>5</v>
      </c>
      <c r="H153" s="38"/>
      <c r="I153" s="38" t="n">
        <f aca="false">ROUND(G153*H153,2)</f>
        <v>0</v>
      </c>
    </row>
    <row r="154" customFormat="false" ht="15" hidden="false" customHeight="false" outlineLevel="0" collapsed="false">
      <c r="B154" s="52" t="s">
        <v>391</v>
      </c>
      <c r="C154" s="19" t="s">
        <v>41</v>
      </c>
      <c r="D154" s="19" t="s">
        <v>392</v>
      </c>
      <c r="E154" s="33" t="s">
        <v>393</v>
      </c>
      <c r="F154" s="36" t="s">
        <v>90</v>
      </c>
      <c r="G154" s="37" t="n">
        <v>5</v>
      </c>
      <c r="H154" s="38"/>
      <c r="I154" s="38" t="n">
        <f aca="false">ROUND(G154*H154,2)</f>
        <v>0</v>
      </c>
    </row>
    <row r="155" customFormat="false" ht="15" hidden="false" customHeight="false" outlineLevel="0" collapsed="false">
      <c r="B155" s="52" t="s">
        <v>394</v>
      </c>
      <c r="C155" s="19" t="s">
        <v>285</v>
      </c>
      <c r="D155" s="19" t="s">
        <v>395</v>
      </c>
      <c r="E155" s="33" t="s">
        <v>396</v>
      </c>
      <c r="F155" s="36" t="s">
        <v>90</v>
      </c>
      <c r="G155" s="37" t="n">
        <v>20</v>
      </c>
      <c r="H155" s="38"/>
      <c r="I155" s="38" t="n">
        <f aca="false">ROUND(G155*H155,2)</f>
        <v>0</v>
      </c>
    </row>
    <row r="156" customFormat="false" ht="15" hidden="false" customHeight="false" outlineLevel="0" collapsed="false">
      <c r="B156" s="52" t="s">
        <v>397</v>
      </c>
      <c r="C156" s="19" t="s">
        <v>41</v>
      </c>
      <c r="D156" s="19" t="s">
        <v>398</v>
      </c>
      <c r="E156" s="33" t="s">
        <v>399</v>
      </c>
      <c r="F156" s="36" t="s">
        <v>90</v>
      </c>
      <c r="G156" s="37" t="n">
        <v>1</v>
      </c>
      <c r="H156" s="38"/>
      <c r="I156" s="38" t="n">
        <f aca="false">ROUND(G156*H156,2)</f>
        <v>0</v>
      </c>
    </row>
    <row r="157" customFormat="false" ht="15" hidden="false" customHeight="false" outlineLevel="0" collapsed="false">
      <c r="B157" s="52" t="s">
        <v>400</v>
      </c>
      <c r="C157" s="19" t="s">
        <v>285</v>
      </c>
      <c r="D157" s="19" t="s">
        <v>401</v>
      </c>
      <c r="E157" s="33" t="s">
        <v>402</v>
      </c>
      <c r="F157" s="36" t="s">
        <v>90</v>
      </c>
      <c r="G157" s="37" t="n">
        <v>1</v>
      </c>
      <c r="H157" s="38"/>
      <c r="I157" s="38" t="n">
        <f aca="false">ROUND(G157*H157,2)</f>
        <v>0</v>
      </c>
    </row>
    <row r="158" customFormat="false" ht="15" hidden="false" customHeight="false" outlineLevel="0" collapsed="false">
      <c r="B158" s="52" t="s">
        <v>403</v>
      </c>
      <c r="C158" s="19" t="s">
        <v>41</v>
      </c>
      <c r="D158" s="19" t="s">
        <v>404</v>
      </c>
      <c r="E158" s="33" t="s">
        <v>405</v>
      </c>
      <c r="F158" s="36" t="s">
        <v>90</v>
      </c>
      <c r="G158" s="37" t="n">
        <v>3</v>
      </c>
      <c r="H158" s="38"/>
      <c r="I158" s="38" t="n">
        <f aca="false">ROUND(G158*H158,2)</f>
        <v>0</v>
      </c>
    </row>
    <row r="159" customFormat="false" ht="15" hidden="false" customHeight="false" outlineLevel="0" collapsed="false">
      <c r="B159" s="52" t="s">
        <v>406</v>
      </c>
      <c r="C159" s="19" t="s">
        <v>41</v>
      </c>
      <c r="D159" s="19" t="s">
        <v>407</v>
      </c>
      <c r="E159" s="33" t="s">
        <v>408</v>
      </c>
      <c r="F159" s="36" t="s">
        <v>90</v>
      </c>
      <c r="G159" s="37" t="n">
        <v>3</v>
      </c>
      <c r="H159" s="38"/>
      <c r="I159" s="38" t="n">
        <f aca="false">ROUND(G159*H159,2)</f>
        <v>0</v>
      </c>
    </row>
    <row r="160" customFormat="false" ht="15" hidden="false" customHeight="false" outlineLevel="0" collapsed="false">
      <c r="B160" s="52" t="s">
        <v>409</v>
      </c>
      <c r="C160" s="19" t="s">
        <v>285</v>
      </c>
      <c r="D160" s="19" t="s">
        <v>410</v>
      </c>
      <c r="E160" s="33" t="s">
        <v>411</v>
      </c>
      <c r="F160" s="36" t="s">
        <v>90</v>
      </c>
      <c r="G160" s="37" t="n">
        <v>3</v>
      </c>
      <c r="H160" s="38"/>
      <c r="I160" s="38" t="n">
        <f aca="false">ROUND(G160*H160,2)</f>
        <v>0</v>
      </c>
    </row>
    <row r="161" customFormat="false" ht="23.85" hidden="false" customHeight="false" outlineLevel="0" collapsed="false">
      <c r="B161" s="52" t="s">
        <v>412</v>
      </c>
      <c r="C161" s="19"/>
      <c r="D161" s="19"/>
      <c r="E161" s="33" t="s">
        <v>413</v>
      </c>
      <c r="F161" s="36"/>
      <c r="G161" s="28"/>
      <c r="H161" s="38"/>
      <c r="I161" s="39"/>
    </row>
    <row r="162" customFormat="false" ht="15" hidden="false" customHeight="false" outlineLevel="0" collapsed="false">
      <c r="B162" s="52" t="s">
        <v>414</v>
      </c>
      <c r="C162" s="53" t="s">
        <v>285</v>
      </c>
      <c r="D162" s="19" t="s">
        <v>410</v>
      </c>
      <c r="E162" s="33" t="s">
        <v>415</v>
      </c>
      <c r="F162" s="36" t="s">
        <v>90</v>
      </c>
      <c r="G162" s="37" t="n">
        <v>1</v>
      </c>
      <c r="H162" s="38"/>
      <c r="I162" s="38" t="n">
        <f aca="false">ROUND(G162*H162,2)</f>
        <v>0</v>
      </c>
    </row>
    <row r="163" customFormat="false" ht="15" hidden="false" customHeight="false" outlineLevel="0" collapsed="false">
      <c r="B163" s="52" t="s">
        <v>416</v>
      </c>
      <c r="C163" s="19" t="s">
        <v>41</v>
      </c>
      <c r="D163" s="19" t="s">
        <v>417</v>
      </c>
      <c r="E163" s="33" t="s">
        <v>418</v>
      </c>
      <c r="F163" s="36" t="s">
        <v>90</v>
      </c>
      <c r="G163" s="37" t="n">
        <v>5</v>
      </c>
      <c r="H163" s="38"/>
      <c r="I163" s="38" t="n">
        <f aca="false">ROUND(G163*H163,2)</f>
        <v>0</v>
      </c>
    </row>
    <row r="164" customFormat="false" ht="15" hidden="false" customHeight="false" outlineLevel="0" collapsed="false">
      <c r="B164" s="52" t="s">
        <v>419</v>
      </c>
      <c r="C164" s="19" t="s">
        <v>41</v>
      </c>
      <c r="D164" s="19" t="s">
        <v>420</v>
      </c>
      <c r="E164" s="33" t="s">
        <v>421</v>
      </c>
      <c r="F164" s="36" t="s">
        <v>90</v>
      </c>
      <c r="G164" s="37" t="n">
        <v>3</v>
      </c>
      <c r="H164" s="38"/>
      <c r="I164" s="38" t="n">
        <f aca="false">ROUND(G164*H164,2)</f>
        <v>0</v>
      </c>
    </row>
    <row r="165" customFormat="false" ht="15" hidden="false" customHeight="false" outlineLevel="0" collapsed="false">
      <c r="B165" s="52" t="s">
        <v>422</v>
      </c>
      <c r="C165" s="62" t="s">
        <v>285</v>
      </c>
      <c r="D165" s="19" t="s">
        <v>423</v>
      </c>
      <c r="E165" s="33" t="s">
        <v>424</v>
      </c>
      <c r="F165" s="36" t="s">
        <v>90</v>
      </c>
      <c r="G165" s="37" t="n">
        <v>15</v>
      </c>
      <c r="H165" s="38"/>
      <c r="I165" s="38" t="n">
        <f aca="false">ROUND(G165*H165,2)</f>
        <v>0</v>
      </c>
    </row>
    <row r="166" customFormat="false" ht="15" hidden="false" customHeight="false" outlineLevel="0" collapsed="false">
      <c r="B166" s="52" t="s">
        <v>425</v>
      </c>
      <c r="C166" s="22" t="s">
        <v>29</v>
      </c>
      <c r="D166" s="22" t="s">
        <v>426</v>
      </c>
      <c r="E166" s="33" t="s">
        <v>427</v>
      </c>
      <c r="F166" s="36" t="s">
        <v>90</v>
      </c>
      <c r="G166" s="37" t="n">
        <v>10</v>
      </c>
      <c r="H166" s="38"/>
      <c r="I166" s="38" t="n">
        <f aca="false">ROUND(G166*H166,2)</f>
        <v>0</v>
      </c>
    </row>
    <row r="167" customFormat="false" ht="15" hidden="false" customHeight="false" outlineLevel="0" collapsed="false">
      <c r="B167" s="52" t="s">
        <v>428</v>
      </c>
      <c r="C167" s="19" t="s">
        <v>41</v>
      </c>
      <c r="D167" s="19" t="s">
        <v>429</v>
      </c>
      <c r="E167" s="33" t="s">
        <v>430</v>
      </c>
      <c r="F167" s="36" t="s">
        <v>90</v>
      </c>
      <c r="G167" s="37" t="n">
        <v>5</v>
      </c>
      <c r="H167" s="38"/>
      <c r="I167" s="38" t="n">
        <f aca="false">ROUND(G167*H167,2)</f>
        <v>0</v>
      </c>
    </row>
    <row r="168" customFormat="false" ht="23.85" hidden="false" customHeight="false" outlineLevel="0" collapsed="false">
      <c r="B168" s="52" t="s">
        <v>431</v>
      </c>
      <c r="C168" s="19"/>
      <c r="D168" s="19"/>
      <c r="E168" s="33" t="s">
        <v>432</v>
      </c>
      <c r="F168" s="36"/>
      <c r="G168" s="28"/>
      <c r="H168" s="38"/>
      <c r="I168" s="39"/>
    </row>
    <row r="169" customFormat="false" ht="15" hidden="false" customHeight="false" outlineLevel="0" collapsed="false">
      <c r="B169" s="52" t="s">
        <v>433</v>
      </c>
      <c r="C169" s="19" t="s">
        <v>41</v>
      </c>
      <c r="D169" s="19" t="s">
        <v>434</v>
      </c>
      <c r="E169" s="33" t="s">
        <v>435</v>
      </c>
      <c r="F169" s="36" t="s">
        <v>90</v>
      </c>
      <c r="G169" s="37" t="n">
        <v>15</v>
      </c>
      <c r="H169" s="38"/>
      <c r="I169" s="38" t="n">
        <f aca="false">ROUND(G169*H169,2)</f>
        <v>0</v>
      </c>
    </row>
    <row r="170" customFormat="false" ht="15" hidden="false" customHeight="false" outlineLevel="0" collapsed="false">
      <c r="B170" s="52" t="s">
        <v>436</v>
      </c>
      <c r="C170" s="19" t="s">
        <v>41</v>
      </c>
      <c r="D170" s="19" t="s">
        <v>437</v>
      </c>
      <c r="E170" s="33" t="s">
        <v>438</v>
      </c>
      <c r="F170" s="36" t="s">
        <v>90</v>
      </c>
      <c r="G170" s="37" t="n">
        <v>10</v>
      </c>
      <c r="H170" s="38"/>
      <c r="I170" s="38" t="n">
        <f aca="false">ROUND(G170*H170,2)</f>
        <v>0</v>
      </c>
    </row>
    <row r="171" customFormat="false" ht="15" hidden="false" customHeight="false" outlineLevel="0" collapsed="false">
      <c r="B171" s="52" t="s">
        <v>439</v>
      </c>
      <c r="C171" s="19" t="s">
        <v>41</v>
      </c>
      <c r="D171" s="19" t="s">
        <v>440</v>
      </c>
      <c r="E171" s="33" t="s">
        <v>441</v>
      </c>
      <c r="F171" s="36" t="s">
        <v>90</v>
      </c>
      <c r="G171" s="37" t="n">
        <v>3</v>
      </c>
      <c r="H171" s="38"/>
      <c r="I171" s="38" t="n">
        <f aca="false">ROUND(G171*H171,2)</f>
        <v>0</v>
      </c>
    </row>
    <row r="172" customFormat="false" ht="15" hidden="false" customHeight="false" outlineLevel="0" collapsed="false">
      <c r="B172" s="56"/>
      <c r="C172" s="45"/>
      <c r="D172" s="45"/>
      <c r="E172" s="46" t="s">
        <v>442</v>
      </c>
      <c r="F172" s="47"/>
      <c r="G172" s="48"/>
      <c r="H172" s="48"/>
      <c r="I172" s="50" t="n">
        <f aca="false">SUM(I135:I171)</f>
        <v>0</v>
      </c>
    </row>
    <row r="173" customFormat="false" ht="15" hidden="false" customHeight="false" outlineLevel="0" collapsed="false">
      <c r="B173" s="21" t="s">
        <v>443</v>
      </c>
      <c r="C173" s="22"/>
      <c r="D173" s="19"/>
      <c r="E173" s="23" t="s">
        <v>444</v>
      </c>
      <c r="F173" s="24"/>
      <c r="G173" s="59"/>
      <c r="H173" s="38"/>
      <c r="I173" s="27"/>
    </row>
    <row r="174" customFormat="false" ht="35.05" hidden="false" customHeight="false" outlineLevel="0" collapsed="false">
      <c r="B174" s="52" t="s">
        <v>445</v>
      </c>
      <c r="C174" s="19" t="s">
        <v>29</v>
      </c>
      <c r="D174" s="22" t="s">
        <v>446</v>
      </c>
      <c r="E174" s="33" t="s">
        <v>447</v>
      </c>
      <c r="F174" s="36" t="s">
        <v>90</v>
      </c>
      <c r="G174" s="37" t="n">
        <v>40</v>
      </c>
      <c r="H174" s="38"/>
      <c r="I174" s="38" t="n">
        <f aca="false">ROUND(G174*H174,2)</f>
        <v>0</v>
      </c>
    </row>
    <row r="175" customFormat="false" ht="35.05" hidden="false" customHeight="false" outlineLevel="0" collapsed="false">
      <c r="B175" s="52" t="s">
        <v>448</v>
      </c>
      <c r="C175" s="19" t="s">
        <v>29</v>
      </c>
      <c r="D175" s="22" t="s">
        <v>449</v>
      </c>
      <c r="E175" s="33" t="s">
        <v>450</v>
      </c>
      <c r="F175" s="36" t="s">
        <v>90</v>
      </c>
      <c r="G175" s="37" t="n">
        <v>100</v>
      </c>
      <c r="H175" s="38"/>
      <c r="I175" s="38" t="n">
        <f aca="false">ROUND(G175*H175,2)</f>
        <v>0</v>
      </c>
    </row>
    <row r="176" customFormat="false" ht="23.85" hidden="false" customHeight="false" outlineLevel="0" collapsed="false">
      <c r="B176" s="52" t="s">
        <v>451</v>
      </c>
      <c r="C176" s="19" t="s">
        <v>29</v>
      </c>
      <c r="D176" s="22" t="s">
        <v>452</v>
      </c>
      <c r="E176" s="33" t="s">
        <v>453</v>
      </c>
      <c r="F176" s="36" t="s">
        <v>90</v>
      </c>
      <c r="G176" s="37" t="n">
        <v>20</v>
      </c>
      <c r="H176" s="38"/>
      <c r="I176" s="38" t="n">
        <f aca="false">ROUND(G176*H176,2)</f>
        <v>0</v>
      </c>
    </row>
    <row r="177" customFormat="false" ht="35.05" hidden="false" customHeight="false" outlineLevel="0" collapsed="false">
      <c r="B177" s="52" t="s">
        <v>454</v>
      </c>
      <c r="C177" s="19" t="s">
        <v>29</v>
      </c>
      <c r="D177" s="22" t="s">
        <v>455</v>
      </c>
      <c r="E177" s="33" t="s">
        <v>456</v>
      </c>
      <c r="F177" s="36" t="s">
        <v>90</v>
      </c>
      <c r="G177" s="37" t="n">
        <v>102</v>
      </c>
      <c r="H177" s="38"/>
      <c r="I177" s="38" t="n">
        <f aca="false">ROUND(G177*H177,2)</f>
        <v>0</v>
      </c>
    </row>
    <row r="178" customFormat="false" ht="35.05" hidden="false" customHeight="false" outlineLevel="0" collapsed="false">
      <c r="B178" s="52" t="s">
        <v>457</v>
      </c>
      <c r="C178" s="19" t="s">
        <v>29</v>
      </c>
      <c r="D178" s="22" t="s">
        <v>458</v>
      </c>
      <c r="E178" s="33" t="s">
        <v>459</v>
      </c>
      <c r="F178" s="36" t="s">
        <v>90</v>
      </c>
      <c r="G178" s="37" t="n">
        <v>40</v>
      </c>
      <c r="H178" s="38"/>
      <c r="I178" s="38" t="n">
        <f aca="false">ROUND(G178*H178,2)</f>
        <v>0</v>
      </c>
    </row>
    <row r="179" customFormat="false" ht="35.05" hidden="false" customHeight="false" outlineLevel="0" collapsed="false">
      <c r="B179" s="52" t="s">
        <v>460</v>
      </c>
      <c r="C179" s="19" t="s">
        <v>29</v>
      </c>
      <c r="D179" s="22" t="s">
        <v>461</v>
      </c>
      <c r="E179" s="33" t="s">
        <v>462</v>
      </c>
      <c r="F179" s="36" t="s">
        <v>90</v>
      </c>
      <c r="G179" s="37" t="n">
        <v>50</v>
      </c>
      <c r="H179" s="38"/>
      <c r="I179" s="38" t="n">
        <f aca="false">ROUND(G179*H179,2)</f>
        <v>0</v>
      </c>
    </row>
    <row r="180" customFormat="false" ht="35.05" hidden="false" customHeight="false" outlineLevel="0" collapsed="false">
      <c r="B180" s="52" t="s">
        <v>463</v>
      </c>
      <c r="C180" s="19" t="s">
        <v>29</v>
      </c>
      <c r="D180" s="22" t="s">
        <v>464</v>
      </c>
      <c r="E180" s="33" t="s">
        <v>465</v>
      </c>
      <c r="F180" s="36" t="s">
        <v>90</v>
      </c>
      <c r="G180" s="37" t="n">
        <v>25</v>
      </c>
      <c r="H180" s="38"/>
      <c r="I180" s="38" t="n">
        <f aca="false">ROUND(G180*H180,2)</f>
        <v>0</v>
      </c>
    </row>
    <row r="181" customFormat="false" ht="35.05" hidden="false" customHeight="false" outlineLevel="0" collapsed="false">
      <c r="B181" s="52" t="s">
        <v>466</v>
      </c>
      <c r="C181" s="19" t="s">
        <v>29</v>
      </c>
      <c r="D181" s="22" t="s">
        <v>467</v>
      </c>
      <c r="E181" s="33" t="s">
        <v>468</v>
      </c>
      <c r="F181" s="36" t="s">
        <v>90</v>
      </c>
      <c r="G181" s="37" t="n">
        <v>25</v>
      </c>
      <c r="H181" s="38"/>
      <c r="I181" s="38" t="n">
        <f aca="false">ROUND(G181*H181,2)</f>
        <v>0</v>
      </c>
    </row>
    <row r="182" customFormat="false" ht="23.85" hidden="false" customHeight="false" outlineLevel="0" collapsed="false">
      <c r="B182" s="52" t="s">
        <v>469</v>
      </c>
      <c r="C182" s="19" t="s">
        <v>29</v>
      </c>
      <c r="D182" s="22" t="s">
        <v>470</v>
      </c>
      <c r="E182" s="33" t="s">
        <v>471</v>
      </c>
      <c r="F182" s="36" t="s">
        <v>90</v>
      </c>
      <c r="G182" s="37" t="n">
        <v>10</v>
      </c>
      <c r="H182" s="38"/>
      <c r="I182" s="38" t="n">
        <f aca="false">ROUND(G182*H182,2)</f>
        <v>0</v>
      </c>
    </row>
    <row r="183" customFormat="false" ht="23.85" hidden="false" customHeight="false" outlineLevel="0" collapsed="false">
      <c r="B183" s="52" t="s">
        <v>472</v>
      </c>
      <c r="C183" s="19" t="s">
        <v>21</v>
      </c>
      <c r="D183" s="63" t="n">
        <v>97592</v>
      </c>
      <c r="E183" s="64" t="s">
        <v>473</v>
      </c>
      <c r="F183" s="36" t="s">
        <v>90</v>
      </c>
      <c r="G183" s="37" t="n">
        <v>30</v>
      </c>
      <c r="H183" s="38"/>
      <c r="I183" s="38" t="n">
        <f aca="false">ROUND(G183*H183,2)</f>
        <v>0</v>
      </c>
    </row>
    <row r="184" customFormat="false" ht="15" hidden="false" customHeight="false" outlineLevel="0" collapsed="false">
      <c r="B184" s="52" t="s">
        <v>474</v>
      </c>
      <c r="C184" s="22" t="s">
        <v>29</v>
      </c>
      <c r="D184" s="22" t="s">
        <v>475</v>
      </c>
      <c r="E184" s="33" t="s">
        <v>476</v>
      </c>
      <c r="F184" s="36" t="s">
        <v>90</v>
      </c>
      <c r="G184" s="37" t="n">
        <v>10</v>
      </c>
      <c r="H184" s="38"/>
      <c r="I184" s="38" t="n">
        <f aca="false">ROUND(G184*H184,2)</f>
        <v>0</v>
      </c>
    </row>
    <row r="185" customFormat="false" ht="15" hidden="false" customHeight="false" outlineLevel="0" collapsed="false">
      <c r="B185" s="52" t="s">
        <v>477</v>
      </c>
      <c r="C185" s="19"/>
      <c r="D185" s="19"/>
      <c r="E185" s="33" t="s">
        <v>478</v>
      </c>
      <c r="F185" s="36"/>
      <c r="G185" s="28"/>
      <c r="H185" s="38"/>
      <c r="I185" s="39"/>
    </row>
    <row r="186" customFormat="false" ht="15" hidden="false" customHeight="false" outlineLevel="0" collapsed="false">
      <c r="B186" s="52" t="s">
        <v>479</v>
      </c>
      <c r="C186" s="22" t="s">
        <v>29</v>
      </c>
      <c r="D186" s="22" t="s">
        <v>480</v>
      </c>
      <c r="E186" s="33" t="s">
        <v>481</v>
      </c>
      <c r="F186" s="36" t="s">
        <v>90</v>
      </c>
      <c r="G186" s="37" t="n">
        <v>40</v>
      </c>
      <c r="H186" s="38"/>
      <c r="I186" s="38" t="n">
        <f aca="false">ROUND(G186*H186,2)</f>
        <v>0</v>
      </c>
    </row>
    <row r="187" customFormat="false" ht="15" hidden="false" customHeight="false" outlineLevel="0" collapsed="false">
      <c r="B187" s="52" t="s">
        <v>482</v>
      </c>
      <c r="C187" s="22" t="s">
        <v>29</v>
      </c>
      <c r="D187" s="22" t="s">
        <v>483</v>
      </c>
      <c r="E187" s="33" t="s">
        <v>484</v>
      </c>
      <c r="F187" s="36" t="s">
        <v>90</v>
      </c>
      <c r="G187" s="37" t="n">
        <v>10</v>
      </c>
      <c r="H187" s="38"/>
      <c r="I187" s="38" t="n">
        <f aca="false">ROUND(G187*H187,2)</f>
        <v>0</v>
      </c>
    </row>
    <row r="188" customFormat="false" ht="15" hidden="false" customHeight="false" outlineLevel="0" collapsed="false">
      <c r="B188" s="52" t="s">
        <v>485</v>
      </c>
      <c r="C188" s="22" t="s">
        <v>29</v>
      </c>
      <c r="D188" s="22" t="s">
        <v>486</v>
      </c>
      <c r="E188" s="33" t="s">
        <v>487</v>
      </c>
      <c r="F188" s="36" t="s">
        <v>90</v>
      </c>
      <c r="G188" s="37" t="n">
        <v>5</v>
      </c>
      <c r="H188" s="38"/>
      <c r="I188" s="38" t="n">
        <f aca="false">ROUND(G188*H188,2)</f>
        <v>0</v>
      </c>
    </row>
    <row r="189" customFormat="false" ht="15" hidden="false" customHeight="false" outlineLevel="0" collapsed="false">
      <c r="B189" s="52" t="s">
        <v>488</v>
      </c>
      <c r="C189" s="19"/>
      <c r="D189" s="19"/>
      <c r="E189" s="33" t="s">
        <v>489</v>
      </c>
      <c r="F189" s="36" t="s">
        <v>90</v>
      </c>
      <c r="G189" s="37"/>
      <c r="H189" s="38"/>
      <c r="I189" s="38"/>
    </row>
    <row r="190" customFormat="false" ht="15" hidden="false" customHeight="false" outlineLevel="0" collapsed="false">
      <c r="B190" s="52" t="s">
        <v>490</v>
      </c>
      <c r="C190" s="19" t="s">
        <v>41</v>
      </c>
      <c r="D190" s="19" t="s">
        <v>491</v>
      </c>
      <c r="E190" s="33" t="s">
        <v>492</v>
      </c>
      <c r="F190" s="36" t="s">
        <v>90</v>
      </c>
      <c r="G190" s="37" t="n">
        <v>440</v>
      </c>
      <c r="H190" s="38"/>
      <c r="I190" s="38" t="n">
        <f aca="false">ROUND(G190*H190,2)</f>
        <v>0</v>
      </c>
    </row>
    <row r="191" customFormat="false" ht="15" hidden="false" customHeight="false" outlineLevel="0" collapsed="false">
      <c r="B191" s="52" t="s">
        <v>493</v>
      </c>
      <c r="C191" s="19" t="s">
        <v>41</v>
      </c>
      <c r="D191" s="19" t="s">
        <v>494</v>
      </c>
      <c r="E191" s="33" t="s">
        <v>495</v>
      </c>
      <c r="F191" s="36" t="s">
        <v>90</v>
      </c>
      <c r="G191" s="37" t="n">
        <v>170</v>
      </c>
      <c r="H191" s="38"/>
      <c r="I191" s="38" t="n">
        <f aca="false">ROUND(G191*H191,2)</f>
        <v>0</v>
      </c>
    </row>
    <row r="192" customFormat="false" ht="15" hidden="false" customHeight="false" outlineLevel="0" collapsed="false">
      <c r="B192" s="52" t="s">
        <v>496</v>
      </c>
      <c r="C192" s="19" t="s">
        <v>41</v>
      </c>
      <c r="D192" s="19" t="s">
        <v>497</v>
      </c>
      <c r="E192" s="33" t="s">
        <v>498</v>
      </c>
      <c r="F192" s="36" t="s">
        <v>90</v>
      </c>
      <c r="G192" s="37" t="n">
        <v>60</v>
      </c>
      <c r="H192" s="38"/>
      <c r="I192" s="38" t="n">
        <f aca="false">ROUND(G192*H192,2)</f>
        <v>0</v>
      </c>
    </row>
    <row r="193" customFormat="false" ht="23.85" hidden="false" customHeight="false" outlineLevel="0" collapsed="false">
      <c r="B193" s="52" t="s">
        <v>499</v>
      </c>
      <c r="C193" s="22" t="s">
        <v>29</v>
      </c>
      <c r="D193" s="22" t="s">
        <v>500</v>
      </c>
      <c r="E193" s="33" t="s">
        <v>501</v>
      </c>
      <c r="F193" s="36" t="s">
        <v>90</v>
      </c>
      <c r="G193" s="37" t="n">
        <v>10</v>
      </c>
      <c r="H193" s="38"/>
      <c r="I193" s="38" t="n">
        <f aca="false">ROUND(G193*H193,2)</f>
        <v>0</v>
      </c>
    </row>
    <row r="194" customFormat="false" ht="23.85" hidden="false" customHeight="false" outlineLevel="0" collapsed="false">
      <c r="B194" s="52" t="s">
        <v>502</v>
      </c>
      <c r="C194" s="22" t="s">
        <v>29</v>
      </c>
      <c r="D194" s="22" t="s">
        <v>503</v>
      </c>
      <c r="E194" s="33" t="s">
        <v>504</v>
      </c>
      <c r="F194" s="36" t="s">
        <v>90</v>
      </c>
      <c r="G194" s="37" t="n">
        <v>10</v>
      </c>
      <c r="H194" s="38"/>
      <c r="I194" s="38" t="n">
        <f aca="false">ROUND(G194*H194,2)</f>
        <v>0</v>
      </c>
    </row>
    <row r="195" customFormat="false" ht="23.85" hidden="false" customHeight="false" outlineLevel="0" collapsed="false">
      <c r="B195" s="52" t="s">
        <v>505</v>
      </c>
      <c r="C195" s="22" t="s">
        <v>29</v>
      </c>
      <c r="D195" s="22" t="s">
        <v>506</v>
      </c>
      <c r="E195" s="33" t="s">
        <v>507</v>
      </c>
      <c r="F195" s="36" t="s">
        <v>90</v>
      </c>
      <c r="G195" s="37" t="n">
        <v>3</v>
      </c>
      <c r="H195" s="38"/>
      <c r="I195" s="38" t="n">
        <f aca="false">ROUND(G195*H195,2)</f>
        <v>0</v>
      </c>
    </row>
    <row r="196" customFormat="false" ht="35.05" hidden="false" customHeight="false" outlineLevel="0" collapsed="false">
      <c r="B196" s="52" t="s">
        <v>508</v>
      </c>
      <c r="C196" s="22" t="s">
        <v>29</v>
      </c>
      <c r="D196" s="22" t="s">
        <v>509</v>
      </c>
      <c r="E196" s="33" t="s">
        <v>510</v>
      </c>
      <c r="F196" s="36" t="s">
        <v>90</v>
      </c>
      <c r="G196" s="37" t="n">
        <v>3</v>
      </c>
      <c r="H196" s="38"/>
      <c r="I196" s="38" t="n">
        <f aca="false">ROUND(G196*H196,2)</f>
        <v>0</v>
      </c>
    </row>
    <row r="197" customFormat="false" ht="23.85" hidden="false" customHeight="false" outlineLevel="0" collapsed="false">
      <c r="B197" s="52" t="s">
        <v>511</v>
      </c>
      <c r="C197" s="19"/>
      <c r="D197" s="19"/>
      <c r="E197" s="33" t="s">
        <v>512</v>
      </c>
      <c r="F197" s="36"/>
      <c r="G197" s="28"/>
      <c r="H197" s="38"/>
      <c r="I197" s="39"/>
    </row>
    <row r="198" customFormat="false" ht="15" hidden="false" customHeight="false" outlineLevel="0" collapsed="false">
      <c r="B198" s="52" t="s">
        <v>513</v>
      </c>
      <c r="C198" s="19" t="s">
        <v>41</v>
      </c>
      <c r="D198" s="19" t="s">
        <v>514</v>
      </c>
      <c r="E198" s="33" t="s">
        <v>515</v>
      </c>
      <c r="F198" s="36" t="s">
        <v>90</v>
      </c>
      <c r="G198" s="37" t="n">
        <v>5</v>
      </c>
      <c r="H198" s="38"/>
      <c r="I198" s="38" t="n">
        <f aca="false">ROUND(G198*H198,2)</f>
        <v>0</v>
      </c>
    </row>
    <row r="199" customFormat="false" ht="15" hidden="false" customHeight="false" outlineLevel="0" collapsed="false">
      <c r="B199" s="52" t="s">
        <v>516</v>
      </c>
      <c r="C199" s="19" t="s">
        <v>41</v>
      </c>
      <c r="D199" s="19" t="s">
        <v>517</v>
      </c>
      <c r="E199" s="33" t="s">
        <v>518</v>
      </c>
      <c r="F199" s="36" t="s">
        <v>90</v>
      </c>
      <c r="G199" s="37" t="n">
        <v>1</v>
      </c>
      <c r="H199" s="38"/>
      <c r="I199" s="38" t="n">
        <f aca="false">ROUND(G199*H199,2)</f>
        <v>0</v>
      </c>
    </row>
    <row r="200" customFormat="false" ht="15" hidden="false" customHeight="false" outlineLevel="0" collapsed="false">
      <c r="B200" s="52" t="s">
        <v>519</v>
      </c>
      <c r="C200" s="19" t="s">
        <v>21</v>
      </c>
      <c r="D200" s="19" t="n">
        <v>97599</v>
      </c>
      <c r="E200" s="33" t="s">
        <v>520</v>
      </c>
      <c r="F200" s="36" t="s">
        <v>90</v>
      </c>
      <c r="G200" s="37" t="n">
        <v>50</v>
      </c>
      <c r="H200" s="38"/>
      <c r="I200" s="38" t="n">
        <f aca="false">ROUND(G200*H200,2)</f>
        <v>0</v>
      </c>
    </row>
    <row r="201" customFormat="false" ht="15" hidden="false" customHeight="false" outlineLevel="0" collapsed="false">
      <c r="B201" s="52" t="s">
        <v>521</v>
      </c>
      <c r="C201" s="22" t="s">
        <v>29</v>
      </c>
      <c r="D201" s="22" t="s">
        <v>522</v>
      </c>
      <c r="E201" s="33" t="s">
        <v>523</v>
      </c>
      <c r="F201" s="36" t="s">
        <v>524</v>
      </c>
      <c r="G201" s="37" t="n">
        <v>20</v>
      </c>
      <c r="H201" s="38"/>
      <c r="I201" s="38" t="n">
        <f aca="false">ROUND(G201*H201,2)</f>
        <v>0</v>
      </c>
    </row>
    <row r="202" customFormat="false" ht="15" hidden="false" customHeight="false" outlineLevel="0" collapsed="false">
      <c r="B202" s="56"/>
      <c r="C202" s="45"/>
      <c r="D202" s="45"/>
      <c r="E202" s="46" t="s">
        <v>525</v>
      </c>
      <c r="F202" s="47"/>
      <c r="G202" s="48"/>
      <c r="H202" s="48"/>
      <c r="I202" s="50" t="n">
        <f aca="false">SUM(I174:I201)</f>
        <v>0</v>
      </c>
    </row>
    <row r="203" customFormat="false" ht="15" hidden="false" customHeight="false" outlineLevel="0" collapsed="false">
      <c r="B203" s="21" t="s">
        <v>526</v>
      </c>
      <c r="C203" s="22"/>
      <c r="D203" s="22"/>
      <c r="E203" s="23" t="s">
        <v>527</v>
      </c>
      <c r="F203" s="24"/>
      <c r="G203" s="59"/>
      <c r="H203" s="38"/>
      <c r="I203" s="27"/>
    </row>
    <row r="204" customFormat="false" ht="35.05" hidden="false" customHeight="false" outlineLevel="0" collapsed="false">
      <c r="B204" s="52" t="s">
        <v>528</v>
      </c>
      <c r="C204" s="53" t="s">
        <v>41</v>
      </c>
      <c r="D204" s="53" t="s">
        <v>529</v>
      </c>
      <c r="E204" s="33" t="s">
        <v>530</v>
      </c>
      <c r="F204" s="36" t="s">
        <v>90</v>
      </c>
      <c r="G204" s="37" t="n">
        <v>10</v>
      </c>
      <c r="H204" s="38"/>
      <c r="I204" s="38" t="n">
        <f aca="false">ROUND(G204*H204,2)</f>
        <v>0</v>
      </c>
    </row>
    <row r="205" customFormat="false" ht="23.85" hidden="false" customHeight="false" outlineLevel="0" collapsed="false">
      <c r="B205" s="52" t="s">
        <v>531</v>
      </c>
      <c r="C205" s="53" t="s">
        <v>41</v>
      </c>
      <c r="D205" s="53" t="s">
        <v>532</v>
      </c>
      <c r="E205" s="33" t="s">
        <v>533</v>
      </c>
      <c r="F205" s="36" t="s">
        <v>90</v>
      </c>
      <c r="G205" s="37" t="n">
        <v>10</v>
      </c>
      <c r="H205" s="38"/>
      <c r="I205" s="38" t="n">
        <f aca="false">ROUND(G205*H205,2)</f>
        <v>0</v>
      </c>
    </row>
    <row r="206" customFormat="false" ht="23.85" hidden="false" customHeight="false" outlineLevel="0" collapsed="false">
      <c r="B206" s="52" t="s">
        <v>534</v>
      </c>
      <c r="C206" s="53" t="s">
        <v>41</v>
      </c>
      <c r="D206" s="53" t="s">
        <v>535</v>
      </c>
      <c r="E206" s="33" t="s">
        <v>536</v>
      </c>
      <c r="F206" s="36" t="s">
        <v>90</v>
      </c>
      <c r="G206" s="37" t="n">
        <v>10</v>
      </c>
      <c r="H206" s="38"/>
      <c r="I206" s="38" t="n">
        <f aca="false">ROUND(G206*H206,2)</f>
        <v>0</v>
      </c>
    </row>
    <row r="207" customFormat="false" ht="15" hidden="false" customHeight="false" outlineLevel="0" collapsed="false">
      <c r="B207" s="52" t="s">
        <v>537</v>
      </c>
      <c r="C207" s="19"/>
      <c r="D207" s="19"/>
      <c r="E207" s="33" t="s">
        <v>538</v>
      </c>
      <c r="F207" s="36"/>
      <c r="G207" s="28"/>
      <c r="H207" s="38"/>
      <c r="I207" s="39"/>
    </row>
    <row r="208" customFormat="false" ht="15" hidden="false" customHeight="false" outlineLevel="0" collapsed="false">
      <c r="B208" s="52" t="s">
        <v>539</v>
      </c>
      <c r="C208" s="19" t="s">
        <v>285</v>
      </c>
      <c r="D208" s="53" t="s">
        <v>540</v>
      </c>
      <c r="E208" s="33" t="s">
        <v>541</v>
      </c>
      <c r="F208" s="36" t="s">
        <v>23</v>
      </c>
      <c r="G208" s="37" t="n">
        <v>50</v>
      </c>
      <c r="H208" s="38"/>
      <c r="I208" s="38" t="n">
        <f aca="false">ROUND(G208*H208,2)</f>
        <v>0</v>
      </c>
    </row>
    <row r="209" customFormat="false" ht="15" hidden="false" customHeight="false" outlineLevel="0" collapsed="false">
      <c r="B209" s="56"/>
      <c r="C209" s="45"/>
      <c r="D209" s="45"/>
      <c r="E209" s="46" t="s">
        <v>542</v>
      </c>
      <c r="F209" s="47"/>
      <c r="G209" s="48"/>
      <c r="H209" s="48"/>
      <c r="I209" s="50" t="n">
        <f aca="false">SUM(I204:I208)</f>
        <v>0</v>
      </c>
    </row>
    <row r="210" customFormat="false" ht="15" hidden="false" customHeight="false" outlineLevel="0" collapsed="false">
      <c r="B210" s="21" t="s">
        <v>543</v>
      </c>
      <c r="C210" s="22"/>
      <c r="D210" s="22"/>
      <c r="E210" s="23" t="s">
        <v>544</v>
      </c>
      <c r="F210" s="61"/>
      <c r="G210" s="59"/>
      <c r="H210" s="38"/>
      <c r="I210" s="27"/>
    </row>
    <row r="211" customFormat="false" ht="57.45" hidden="false" customHeight="false" outlineLevel="0" collapsed="false">
      <c r="B211" s="52" t="s">
        <v>545</v>
      </c>
      <c r="C211" s="22" t="s">
        <v>29</v>
      </c>
      <c r="D211" s="22" t="s">
        <v>546</v>
      </c>
      <c r="E211" s="65" t="s">
        <v>547</v>
      </c>
      <c r="F211" s="36" t="s">
        <v>90</v>
      </c>
      <c r="G211" s="37" t="n">
        <v>1</v>
      </c>
      <c r="H211" s="38"/>
      <c r="I211" s="38" t="n">
        <f aca="false">ROUND(G211*H211,2)</f>
        <v>0</v>
      </c>
    </row>
    <row r="212" customFormat="false" ht="46.25" hidden="false" customHeight="false" outlineLevel="0" collapsed="false">
      <c r="B212" s="52" t="s">
        <v>548</v>
      </c>
      <c r="C212" s="22" t="s">
        <v>29</v>
      </c>
      <c r="D212" s="22" t="s">
        <v>549</v>
      </c>
      <c r="E212" s="65" t="s">
        <v>550</v>
      </c>
      <c r="F212" s="36" t="s">
        <v>90</v>
      </c>
      <c r="G212" s="37" t="n">
        <v>1</v>
      </c>
      <c r="H212" s="38"/>
      <c r="I212" s="38" t="n">
        <f aca="false">ROUND(G212*H212,2)</f>
        <v>0</v>
      </c>
    </row>
    <row r="213" customFormat="false" ht="51.95" hidden="false" customHeight="true" outlineLevel="0" collapsed="false">
      <c r="B213" s="52" t="s">
        <v>551</v>
      </c>
      <c r="C213" s="22" t="s">
        <v>29</v>
      </c>
      <c r="D213" s="22" t="s">
        <v>552</v>
      </c>
      <c r="E213" s="65" t="s">
        <v>553</v>
      </c>
      <c r="F213" s="36" t="s">
        <v>90</v>
      </c>
      <c r="G213" s="37" t="n">
        <v>3</v>
      </c>
      <c r="H213" s="38"/>
      <c r="I213" s="38" t="n">
        <f aca="false">ROUND(G213*H213,2)</f>
        <v>0</v>
      </c>
    </row>
    <row r="214" customFormat="false" ht="15" hidden="false" customHeight="false" outlineLevel="0" collapsed="false">
      <c r="B214" s="52" t="s">
        <v>554</v>
      </c>
      <c r="C214" s="22" t="s">
        <v>29</v>
      </c>
      <c r="D214" s="22" t="s">
        <v>555</v>
      </c>
      <c r="E214" s="33" t="s">
        <v>556</v>
      </c>
      <c r="F214" s="36" t="s">
        <v>90</v>
      </c>
      <c r="G214" s="37" t="n">
        <v>15</v>
      </c>
      <c r="H214" s="38"/>
      <c r="I214" s="38" t="n">
        <f aca="false">ROUND(G214*H214,2)</f>
        <v>0</v>
      </c>
    </row>
    <row r="215" customFormat="false" ht="23.85" hidden="false" customHeight="false" outlineLevel="0" collapsed="false">
      <c r="B215" s="52" t="s">
        <v>557</v>
      </c>
      <c r="C215" s="22" t="s">
        <v>29</v>
      </c>
      <c r="D215" s="22" t="s">
        <v>558</v>
      </c>
      <c r="E215" s="33" t="s">
        <v>559</v>
      </c>
      <c r="F215" s="36" t="s">
        <v>90</v>
      </c>
      <c r="G215" s="37" t="n">
        <v>10</v>
      </c>
      <c r="H215" s="38"/>
      <c r="I215" s="38" t="n">
        <f aca="false">ROUND(G215*H215,2)</f>
        <v>0</v>
      </c>
    </row>
    <row r="216" customFormat="false" ht="46.25" hidden="false" customHeight="false" outlineLevel="0" collapsed="false">
      <c r="B216" s="52" t="s">
        <v>560</v>
      </c>
      <c r="C216" s="22" t="s">
        <v>29</v>
      </c>
      <c r="D216" s="22" t="s">
        <v>561</v>
      </c>
      <c r="E216" s="65" t="s">
        <v>562</v>
      </c>
      <c r="F216" s="36" t="s">
        <v>90</v>
      </c>
      <c r="G216" s="37" t="n">
        <v>3</v>
      </c>
      <c r="H216" s="38"/>
      <c r="I216" s="38" t="n">
        <f aca="false">ROUND(G216*H216,2)</f>
        <v>0</v>
      </c>
    </row>
    <row r="217" customFormat="false" ht="79.85" hidden="false" customHeight="false" outlineLevel="0" collapsed="false">
      <c r="B217" s="52" t="s">
        <v>563</v>
      </c>
      <c r="C217" s="22" t="s">
        <v>29</v>
      </c>
      <c r="D217" s="22" t="s">
        <v>564</v>
      </c>
      <c r="E217" s="65" t="s">
        <v>565</v>
      </c>
      <c r="F217" s="36" t="s">
        <v>90</v>
      </c>
      <c r="G217" s="37" t="n">
        <v>7</v>
      </c>
      <c r="H217" s="38"/>
      <c r="I217" s="38" t="n">
        <f aca="false">ROUND(G217*H217,2)</f>
        <v>0</v>
      </c>
    </row>
    <row r="218" customFormat="false" ht="202.95" hidden="false" customHeight="false" outlineLevel="0" collapsed="false">
      <c r="B218" s="52" t="s">
        <v>566</v>
      </c>
      <c r="C218" s="22" t="s">
        <v>29</v>
      </c>
      <c r="D218" s="22" t="s">
        <v>567</v>
      </c>
      <c r="E218" s="65" t="s">
        <v>568</v>
      </c>
      <c r="F218" s="36" t="s">
        <v>23</v>
      </c>
      <c r="G218" s="37" t="n">
        <v>100</v>
      </c>
      <c r="H218" s="38"/>
      <c r="I218" s="38" t="n">
        <f aca="false">ROUND(G218*H218,2)</f>
        <v>0</v>
      </c>
    </row>
    <row r="219" customFormat="false" ht="51.95" hidden="false" customHeight="true" outlineLevel="0" collapsed="false">
      <c r="B219" s="52" t="s">
        <v>569</v>
      </c>
      <c r="C219" s="22" t="s">
        <v>29</v>
      </c>
      <c r="D219" s="22" t="s">
        <v>570</v>
      </c>
      <c r="E219" s="33" t="s">
        <v>571</v>
      </c>
      <c r="F219" s="36" t="s">
        <v>90</v>
      </c>
      <c r="G219" s="37" t="n">
        <v>5</v>
      </c>
      <c r="H219" s="38"/>
      <c r="I219" s="38" t="n">
        <f aca="false">ROUND(G219*H219,2)</f>
        <v>0</v>
      </c>
    </row>
    <row r="220" customFormat="false" ht="23.85" hidden="false" customHeight="false" outlineLevel="0" collapsed="false">
      <c r="B220" s="52" t="s">
        <v>572</v>
      </c>
      <c r="C220" s="22" t="s">
        <v>29</v>
      </c>
      <c r="D220" s="22" t="s">
        <v>573</v>
      </c>
      <c r="E220" s="33" t="s">
        <v>574</v>
      </c>
      <c r="F220" s="36" t="s">
        <v>90</v>
      </c>
      <c r="G220" s="37" t="n">
        <v>5</v>
      </c>
      <c r="H220" s="38"/>
      <c r="I220" s="38" t="n">
        <f aca="false">ROUND(G220*H220,2)</f>
        <v>0</v>
      </c>
    </row>
    <row r="221" customFormat="false" ht="23.85" hidden="false" customHeight="false" outlineLevel="0" collapsed="false">
      <c r="B221" s="52" t="s">
        <v>575</v>
      </c>
      <c r="C221" s="53" t="s">
        <v>21</v>
      </c>
      <c r="D221" s="53" t="n">
        <v>97598</v>
      </c>
      <c r="E221" s="33" t="s">
        <v>576</v>
      </c>
      <c r="F221" s="36" t="s">
        <v>90</v>
      </c>
      <c r="G221" s="37" t="n">
        <v>5</v>
      </c>
      <c r="H221" s="38"/>
      <c r="I221" s="38" t="n">
        <f aca="false">ROUND(G221*H221,2)</f>
        <v>0</v>
      </c>
    </row>
    <row r="222" customFormat="false" ht="15" hidden="false" customHeight="false" outlineLevel="0" collapsed="false">
      <c r="B222" s="52" t="s">
        <v>577</v>
      </c>
      <c r="C222" s="22" t="s">
        <v>29</v>
      </c>
      <c r="D222" s="22" t="s">
        <v>578</v>
      </c>
      <c r="E222" s="33" t="s">
        <v>579</v>
      </c>
      <c r="F222" s="36" t="s">
        <v>90</v>
      </c>
      <c r="G222" s="37" t="n">
        <v>5</v>
      </c>
      <c r="H222" s="38"/>
      <c r="I222" s="38" t="n">
        <f aca="false">ROUND(G222*H222,2)</f>
        <v>0</v>
      </c>
    </row>
    <row r="223" customFormat="false" ht="23.85" hidden="false" customHeight="false" outlineLevel="0" collapsed="false">
      <c r="B223" s="52" t="s">
        <v>580</v>
      </c>
      <c r="C223" s="22" t="s">
        <v>29</v>
      </c>
      <c r="D223" s="22" t="s">
        <v>581</v>
      </c>
      <c r="E223" s="33" t="s">
        <v>582</v>
      </c>
      <c r="F223" s="36" t="s">
        <v>90</v>
      </c>
      <c r="G223" s="37" t="n">
        <v>5</v>
      </c>
      <c r="H223" s="38"/>
      <c r="I223" s="38" t="n">
        <f aca="false">ROUND(G223*H223,2)</f>
        <v>0</v>
      </c>
    </row>
    <row r="224" customFormat="false" ht="15" hidden="false" customHeight="false" outlineLevel="0" collapsed="false">
      <c r="B224" s="52" t="s">
        <v>583</v>
      </c>
      <c r="C224" s="22" t="s">
        <v>29</v>
      </c>
      <c r="D224" s="22" t="s">
        <v>584</v>
      </c>
      <c r="E224" s="33" t="s">
        <v>585</v>
      </c>
      <c r="F224" s="36" t="s">
        <v>90</v>
      </c>
      <c r="G224" s="37" t="n">
        <v>9</v>
      </c>
      <c r="H224" s="38"/>
      <c r="I224" s="38" t="n">
        <f aca="false">ROUND(G224*H224,2)</f>
        <v>0</v>
      </c>
    </row>
    <row r="225" customFormat="false" ht="15" hidden="false" customHeight="false" outlineLevel="0" collapsed="false">
      <c r="B225" s="52" t="s">
        <v>586</v>
      </c>
      <c r="C225" s="22" t="s">
        <v>29</v>
      </c>
      <c r="D225" s="22" t="s">
        <v>587</v>
      </c>
      <c r="E225" s="33" t="s">
        <v>588</v>
      </c>
      <c r="F225" s="36" t="s">
        <v>90</v>
      </c>
      <c r="G225" s="37" t="n">
        <v>18</v>
      </c>
      <c r="H225" s="38"/>
      <c r="I225" s="38" t="n">
        <f aca="false">ROUND(G225*H225,2)</f>
        <v>0</v>
      </c>
    </row>
    <row r="226" customFormat="false" ht="15" hidden="false" customHeight="false" outlineLevel="0" collapsed="false">
      <c r="B226" s="52" t="s">
        <v>589</v>
      </c>
      <c r="C226" s="22" t="s">
        <v>29</v>
      </c>
      <c r="D226" s="22" t="s">
        <v>590</v>
      </c>
      <c r="E226" s="33" t="s">
        <v>591</v>
      </c>
      <c r="F226" s="36" t="s">
        <v>90</v>
      </c>
      <c r="G226" s="37" t="n">
        <v>18</v>
      </c>
      <c r="H226" s="38"/>
      <c r="I226" s="38" t="n">
        <f aca="false">ROUND(G226*H226,2)</f>
        <v>0</v>
      </c>
    </row>
    <row r="227" customFormat="false" ht="15" hidden="false" customHeight="false" outlineLevel="0" collapsed="false">
      <c r="B227" s="56"/>
      <c r="C227" s="45"/>
      <c r="D227" s="45"/>
      <c r="E227" s="46" t="s">
        <v>592</v>
      </c>
      <c r="F227" s="47"/>
      <c r="G227" s="48"/>
      <c r="H227" s="48"/>
      <c r="I227" s="50" t="n">
        <f aca="false">SUM(I211:I226)</f>
        <v>0</v>
      </c>
    </row>
    <row r="228" customFormat="false" ht="15" hidden="false" customHeight="false" outlineLevel="0" collapsed="false">
      <c r="B228" s="21" t="s">
        <v>593</v>
      </c>
      <c r="C228" s="22"/>
      <c r="D228" s="22"/>
      <c r="E228" s="23" t="s">
        <v>594</v>
      </c>
      <c r="F228" s="61"/>
      <c r="G228" s="59"/>
      <c r="H228" s="38"/>
      <c r="I228" s="27"/>
    </row>
    <row r="229" customFormat="false" ht="51.95" hidden="false" customHeight="true" outlineLevel="0" collapsed="false">
      <c r="B229" s="66" t="s">
        <v>595</v>
      </c>
      <c r="C229" s="67"/>
      <c r="D229" s="67"/>
      <c r="E229" s="68" t="s">
        <v>596</v>
      </c>
      <c r="F229" s="69"/>
      <c r="G229" s="37"/>
      <c r="H229" s="38"/>
      <c r="I229" s="70"/>
    </row>
    <row r="230" customFormat="false" ht="15" hidden="false" customHeight="false" outlineLevel="0" collapsed="false">
      <c r="B230" s="66" t="s">
        <v>597</v>
      </c>
      <c r="C230" s="19" t="s">
        <v>41</v>
      </c>
      <c r="D230" s="67" t="s">
        <v>598</v>
      </c>
      <c r="E230" s="68" t="s">
        <v>599</v>
      </c>
      <c r="F230" s="36" t="s">
        <v>90</v>
      </c>
      <c r="G230" s="37" t="n">
        <v>2</v>
      </c>
      <c r="H230" s="38"/>
      <c r="I230" s="38" t="n">
        <f aca="false">ROUND(G230*H230,2)</f>
        <v>0</v>
      </c>
    </row>
    <row r="231" customFormat="false" ht="15" hidden="false" customHeight="false" outlineLevel="0" collapsed="false">
      <c r="B231" s="66" t="s">
        <v>600</v>
      </c>
      <c r="C231" s="19" t="s">
        <v>41</v>
      </c>
      <c r="D231" s="67" t="s">
        <v>601</v>
      </c>
      <c r="E231" s="68" t="s">
        <v>602</v>
      </c>
      <c r="F231" s="36" t="s">
        <v>90</v>
      </c>
      <c r="G231" s="37" t="n">
        <v>5</v>
      </c>
      <c r="H231" s="38"/>
      <c r="I231" s="38" t="n">
        <f aca="false">ROUND(G231*H231,2)</f>
        <v>0</v>
      </c>
    </row>
    <row r="232" customFormat="false" ht="15" hidden="false" customHeight="false" outlineLevel="0" collapsed="false">
      <c r="B232" s="66" t="s">
        <v>603</v>
      </c>
      <c r="C232" s="19" t="s">
        <v>41</v>
      </c>
      <c r="D232" s="67" t="s">
        <v>604</v>
      </c>
      <c r="E232" s="68" t="s">
        <v>605</v>
      </c>
      <c r="F232" s="36" t="s">
        <v>90</v>
      </c>
      <c r="G232" s="37" t="n">
        <v>3</v>
      </c>
      <c r="H232" s="38"/>
      <c r="I232" s="38" t="n">
        <f aca="false">ROUND(G232*H232,2)</f>
        <v>0</v>
      </c>
    </row>
    <row r="233" customFormat="false" ht="15" hidden="false" customHeight="false" outlineLevel="0" collapsed="false">
      <c r="B233" s="66" t="s">
        <v>606</v>
      </c>
      <c r="C233" s="19" t="s">
        <v>41</v>
      </c>
      <c r="D233" s="67" t="s">
        <v>607</v>
      </c>
      <c r="E233" s="68" t="s">
        <v>608</v>
      </c>
      <c r="F233" s="36" t="s">
        <v>90</v>
      </c>
      <c r="G233" s="37" t="n">
        <v>2</v>
      </c>
      <c r="H233" s="38"/>
      <c r="I233" s="38" t="n">
        <f aca="false">ROUND(G233*H233,2)</f>
        <v>0</v>
      </c>
    </row>
    <row r="234" customFormat="false" ht="15" hidden="false" customHeight="false" outlineLevel="0" collapsed="false">
      <c r="B234" s="56"/>
      <c r="C234" s="45"/>
      <c r="D234" s="45"/>
      <c r="E234" s="46" t="s">
        <v>609</v>
      </c>
      <c r="F234" s="47"/>
      <c r="G234" s="48"/>
      <c r="H234" s="48"/>
      <c r="I234" s="50" t="n">
        <f aca="false">SUM(I229:I233)</f>
        <v>0</v>
      </c>
    </row>
    <row r="235" customFormat="false" ht="15" hidden="false" customHeight="false" outlineLevel="0" collapsed="false">
      <c r="B235" s="71"/>
      <c r="C235" s="72"/>
      <c r="D235" s="72"/>
      <c r="E235" s="73" t="s">
        <v>610</v>
      </c>
      <c r="F235" s="74"/>
      <c r="G235" s="75"/>
      <c r="H235" s="75"/>
      <c r="I235" s="76" t="n">
        <f aca="false">SUM(I234+I227+I209+I202+I172+I132+I100+I73+I54+I42)</f>
        <v>0</v>
      </c>
    </row>
    <row r="236" customFormat="false" ht="15" hidden="false" customHeight="false" outlineLevel="0" collapsed="false">
      <c r="B236" s="21" t="s">
        <v>611</v>
      </c>
      <c r="C236" s="22"/>
      <c r="D236" s="22"/>
      <c r="E236" s="23" t="s">
        <v>612</v>
      </c>
      <c r="F236" s="61"/>
      <c r="G236" s="59"/>
      <c r="H236" s="38"/>
      <c r="I236" s="77"/>
    </row>
    <row r="237" customFormat="false" ht="15" hidden="false" customHeight="false" outlineLevel="0" collapsed="false">
      <c r="B237" s="21" t="s">
        <v>613</v>
      </c>
      <c r="C237" s="22"/>
      <c r="D237" s="22"/>
      <c r="E237" s="23" t="s">
        <v>614</v>
      </c>
      <c r="F237" s="61"/>
      <c r="G237" s="59"/>
      <c r="H237" s="38"/>
      <c r="I237" s="27"/>
    </row>
    <row r="238" customFormat="false" ht="46.25" hidden="false" customHeight="false" outlineLevel="0" collapsed="false">
      <c r="B238" s="52" t="s">
        <v>615</v>
      </c>
      <c r="C238" s="19" t="s">
        <v>285</v>
      </c>
      <c r="D238" s="53" t="s">
        <v>616</v>
      </c>
      <c r="E238" s="33" t="s">
        <v>617</v>
      </c>
      <c r="F238" s="36" t="s">
        <v>23</v>
      </c>
      <c r="G238" s="37" t="n">
        <v>3200</v>
      </c>
      <c r="H238" s="38"/>
      <c r="I238" s="38" t="n">
        <f aca="false">ROUND(G238*H238,2)</f>
        <v>0</v>
      </c>
    </row>
    <row r="239" customFormat="false" ht="46.25" hidden="false" customHeight="false" outlineLevel="0" collapsed="false">
      <c r="B239" s="52" t="s">
        <v>618</v>
      </c>
      <c r="C239" s="19" t="s">
        <v>41</v>
      </c>
      <c r="D239" s="19" t="s">
        <v>619</v>
      </c>
      <c r="E239" s="33" t="s">
        <v>620</v>
      </c>
      <c r="F239" s="36" t="s">
        <v>23</v>
      </c>
      <c r="G239" s="37" t="n">
        <v>60</v>
      </c>
      <c r="H239" s="38"/>
      <c r="I239" s="38" t="n">
        <f aca="false">ROUND(G239*H239,2)</f>
        <v>0</v>
      </c>
    </row>
    <row r="240" customFormat="false" ht="35.05" hidden="false" customHeight="false" outlineLevel="0" collapsed="false">
      <c r="B240" s="52" t="s">
        <v>621</v>
      </c>
      <c r="C240" s="19"/>
      <c r="D240" s="19"/>
      <c r="E240" s="33" t="s">
        <v>622</v>
      </c>
      <c r="F240" s="36"/>
      <c r="G240" s="28"/>
      <c r="H240" s="38"/>
      <c r="I240" s="39"/>
    </row>
    <row r="241" customFormat="false" ht="15" hidden="false" customHeight="false" outlineLevel="0" collapsed="false">
      <c r="B241" s="52" t="s">
        <v>623</v>
      </c>
      <c r="C241" s="19" t="s">
        <v>21</v>
      </c>
      <c r="D241" s="19" t="n">
        <v>98267</v>
      </c>
      <c r="E241" s="33" t="s">
        <v>624</v>
      </c>
      <c r="F241" s="36" t="s">
        <v>23</v>
      </c>
      <c r="G241" s="37" t="n">
        <v>80</v>
      </c>
      <c r="H241" s="38"/>
      <c r="I241" s="38" t="n">
        <f aca="false">ROUND(G241*H241,2)</f>
        <v>0</v>
      </c>
    </row>
    <row r="242" customFormat="false" ht="15" hidden="false" customHeight="false" outlineLevel="0" collapsed="false">
      <c r="B242" s="52" t="s">
        <v>625</v>
      </c>
      <c r="C242" s="19" t="s">
        <v>21</v>
      </c>
      <c r="D242" s="19" t="n">
        <v>98268</v>
      </c>
      <c r="E242" s="33" t="s">
        <v>626</v>
      </c>
      <c r="F242" s="36" t="s">
        <v>23</v>
      </c>
      <c r="G242" s="37" t="n">
        <v>100</v>
      </c>
      <c r="H242" s="38"/>
      <c r="I242" s="38" t="n">
        <f aca="false">ROUND(G242*H242,2)</f>
        <v>0</v>
      </c>
    </row>
    <row r="243" customFormat="false" ht="15" hidden="false" customHeight="false" outlineLevel="0" collapsed="false">
      <c r="B243" s="52" t="s">
        <v>627</v>
      </c>
      <c r="C243" s="19" t="s">
        <v>21</v>
      </c>
      <c r="D243" s="19" t="n">
        <v>98269</v>
      </c>
      <c r="E243" s="33" t="s">
        <v>628</v>
      </c>
      <c r="F243" s="36" t="s">
        <v>23</v>
      </c>
      <c r="G243" s="37" t="n">
        <v>15</v>
      </c>
      <c r="H243" s="38"/>
      <c r="I243" s="38" t="n">
        <f aca="false">ROUND(G243*H243,2)</f>
        <v>0</v>
      </c>
    </row>
    <row r="244" customFormat="false" ht="15" hidden="false" customHeight="false" outlineLevel="0" collapsed="false">
      <c r="B244" s="52" t="s">
        <v>629</v>
      </c>
      <c r="C244" s="19"/>
      <c r="D244" s="19"/>
      <c r="E244" s="33" t="s">
        <v>630</v>
      </c>
      <c r="F244" s="36"/>
      <c r="G244" s="37"/>
      <c r="H244" s="38"/>
      <c r="I244" s="38"/>
    </row>
    <row r="245" customFormat="false" ht="15" hidden="false" customHeight="false" outlineLevel="0" collapsed="false">
      <c r="B245" s="52" t="s">
        <v>631</v>
      </c>
      <c r="C245" s="22" t="s">
        <v>29</v>
      </c>
      <c r="D245" s="19" t="s">
        <v>632</v>
      </c>
      <c r="E245" s="33" t="s">
        <v>633</v>
      </c>
      <c r="F245" s="36" t="s">
        <v>90</v>
      </c>
      <c r="G245" s="37" t="n">
        <v>50</v>
      </c>
      <c r="H245" s="38"/>
      <c r="I245" s="38" t="n">
        <f aca="false">ROUND(G245*H245,2)</f>
        <v>0</v>
      </c>
    </row>
    <row r="246" customFormat="false" ht="15" hidden="false" customHeight="false" outlineLevel="0" collapsed="false">
      <c r="B246" s="52" t="s">
        <v>634</v>
      </c>
      <c r="C246" s="22" t="s">
        <v>29</v>
      </c>
      <c r="D246" s="19" t="s">
        <v>635</v>
      </c>
      <c r="E246" s="33" t="s">
        <v>636</v>
      </c>
      <c r="F246" s="36" t="s">
        <v>90</v>
      </c>
      <c r="G246" s="37" t="n">
        <v>10</v>
      </c>
      <c r="H246" s="38"/>
      <c r="I246" s="38" t="n">
        <f aca="false">ROUND(G246*H246,2)</f>
        <v>0</v>
      </c>
    </row>
    <row r="247" customFormat="false" ht="15" hidden="false" customHeight="false" outlineLevel="0" collapsed="false">
      <c r="B247" s="52" t="s">
        <v>637</v>
      </c>
      <c r="C247" s="22" t="s">
        <v>29</v>
      </c>
      <c r="D247" s="19" t="s">
        <v>638</v>
      </c>
      <c r="E247" s="33" t="s">
        <v>639</v>
      </c>
      <c r="F247" s="36" t="s">
        <v>90</v>
      </c>
      <c r="G247" s="37" t="n">
        <v>10</v>
      </c>
      <c r="H247" s="38"/>
      <c r="I247" s="38" t="n">
        <f aca="false">ROUND(G247*H247,2)</f>
        <v>0</v>
      </c>
    </row>
    <row r="248" customFormat="false" ht="15" hidden="false" customHeight="false" outlineLevel="0" collapsed="false">
      <c r="B248" s="52" t="s">
        <v>640</v>
      </c>
      <c r="C248" s="19"/>
      <c r="D248" s="19"/>
      <c r="E248" s="33" t="s">
        <v>641</v>
      </c>
      <c r="F248" s="36"/>
      <c r="G248" s="28"/>
      <c r="H248" s="38"/>
      <c r="I248" s="39"/>
    </row>
    <row r="249" customFormat="false" ht="15" hidden="false" customHeight="false" outlineLevel="0" collapsed="false">
      <c r="B249" s="52" t="s">
        <v>642</v>
      </c>
      <c r="C249" s="19" t="s">
        <v>41</v>
      </c>
      <c r="D249" s="19" t="s">
        <v>643</v>
      </c>
      <c r="E249" s="33" t="s">
        <v>644</v>
      </c>
      <c r="F249" s="36" t="s">
        <v>90</v>
      </c>
      <c r="G249" s="37" t="n">
        <v>10</v>
      </c>
      <c r="H249" s="38"/>
      <c r="I249" s="38" t="n">
        <f aca="false">ROUND(G249*H249,2)</f>
        <v>0</v>
      </c>
    </row>
    <row r="250" customFormat="false" ht="15" hidden="false" customHeight="false" outlineLevel="0" collapsed="false">
      <c r="B250" s="52" t="s">
        <v>645</v>
      </c>
      <c r="C250" s="22" t="s">
        <v>29</v>
      </c>
      <c r="D250" s="19" t="s">
        <v>646</v>
      </c>
      <c r="E250" s="33" t="s">
        <v>647</v>
      </c>
      <c r="F250" s="36" t="s">
        <v>90</v>
      </c>
      <c r="G250" s="37" t="n">
        <v>10</v>
      </c>
      <c r="H250" s="38"/>
      <c r="I250" s="38" t="n">
        <f aca="false">ROUND(G250*H250,2)</f>
        <v>0</v>
      </c>
    </row>
    <row r="251" customFormat="false" ht="15" hidden="false" customHeight="false" outlineLevel="0" collapsed="false">
      <c r="B251" s="52" t="s">
        <v>648</v>
      </c>
      <c r="C251" s="22" t="s">
        <v>29</v>
      </c>
      <c r="D251" s="19" t="s">
        <v>649</v>
      </c>
      <c r="E251" s="33" t="s">
        <v>650</v>
      </c>
      <c r="F251" s="36" t="s">
        <v>90</v>
      </c>
      <c r="G251" s="37" t="n">
        <v>11</v>
      </c>
      <c r="H251" s="38"/>
      <c r="I251" s="38" t="n">
        <f aca="false">ROUND(G251*H251,2)</f>
        <v>0</v>
      </c>
    </row>
    <row r="252" customFormat="false" ht="15" hidden="false" customHeight="false" outlineLevel="0" collapsed="false">
      <c r="B252" s="52" t="s">
        <v>651</v>
      </c>
      <c r="C252" s="22" t="s">
        <v>29</v>
      </c>
      <c r="D252" s="19" t="s">
        <v>652</v>
      </c>
      <c r="E252" s="33" t="s">
        <v>653</v>
      </c>
      <c r="F252" s="36" t="s">
        <v>90</v>
      </c>
      <c r="G252" s="37" t="n">
        <v>3</v>
      </c>
      <c r="H252" s="38"/>
      <c r="I252" s="38" t="n">
        <f aca="false">ROUND(G252*H252,2)</f>
        <v>0</v>
      </c>
    </row>
    <row r="253" customFormat="false" ht="15" hidden="false" customHeight="false" outlineLevel="0" collapsed="false">
      <c r="B253" s="52" t="s">
        <v>654</v>
      </c>
      <c r="C253" s="22" t="s">
        <v>29</v>
      </c>
      <c r="D253" s="19" t="s">
        <v>655</v>
      </c>
      <c r="E253" s="33" t="s">
        <v>656</v>
      </c>
      <c r="F253" s="36" t="s">
        <v>23</v>
      </c>
      <c r="G253" s="37" t="n">
        <v>100</v>
      </c>
      <c r="H253" s="38"/>
      <c r="I253" s="38" t="n">
        <f aca="false">ROUND(G253*H253,2)</f>
        <v>0</v>
      </c>
    </row>
    <row r="254" customFormat="false" ht="15" hidden="false" customHeight="false" outlineLevel="0" collapsed="false">
      <c r="B254" s="56"/>
      <c r="C254" s="45"/>
      <c r="D254" s="45"/>
      <c r="E254" s="46" t="s">
        <v>657</v>
      </c>
      <c r="F254" s="47"/>
      <c r="G254" s="48"/>
      <c r="H254" s="48"/>
      <c r="I254" s="50" t="n">
        <f aca="false">SUM(I238:I253)</f>
        <v>0</v>
      </c>
    </row>
    <row r="255" customFormat="false" ht="15" hidden="false" customHeight="false" outlineLevel="0" collapsed="false">
      <c r="B255" s="21" t="s">
        <v>658</v>
      </c>
      <c r="C255" s="22"/>
      <c r="D255" s="22"/>
      <c r="E255" s="23" t="s">
        <v>659</v>
      </c>
      <c r="F255" s="36"/>
      <c r="G255" s="37"/>
      <c r="H255" s="38"/>
      <c r="I255" s="38"/>
    </row>
    <row r="256" customFormat="false" ht="46.25" hidden="false" customHeight="false" outlineLevel="0" collapsed="false">
      <c r="B256" s="52" t="s">
        <v>660</v>
      </c>
      <c r="C256" s="19" t="s">
        <v>41</v>
      </c>
      <c r="D256" s="19" t="s">
        <v>661</v>
      </c>
      <c r="E256" s="33" t="s">
        <v>617</v>
      </c>
      <c r="F256" s="36" t="s">
        <v>90</v>
      </c>
      <c r="G256" s="37" t="n">
        <v>500</v>
      </c>
      <c r="H256" s="38"/>
      <c r="I256" s="38" t="n">
        <f aca="false">ROUND(G256*H256,2)</f>
        <v>0</v>
      </c>
    </row>
    <row r="257" customFormat="false" ht="46.25" hidden="false" customHeight="false" outlineLevel="0" collapsed="false">
      <c r="B257" s="52" t="s">
        <v>662</v>
      </c>
      <c r="C257" s="19" t="s">
        <v>41</v>
      </c>
      <c r="D257" s="19" t="s">
        <v>663</v>
      </c>
      <c r="E257" s="33" t="s">
        <v>620</v>
      </c>
      <c r="F257" s="36" t="s">
        <v>90</v>
      </c>
      <c r="G257" s="37" t="n">
        <v>50</v>
      </c>
      <c r="H257" s="38"/>
      <c r="I257" s="38" t="n">
        <f aca="false">ROUND(G257*H257,2)</f>
        <v>0</v>
      </c>
    </row>
    <row r="258" customFormat="false" ht="15" hidden="false" customHeight="false" outlineLevel="0" collapsed="false">
      <c r="B258" s="52" t="s">
        <v>664</v>
      </c>
      <c r="C258" s="22" t="s">
        <v>29</v>
      </c>
      <c r="D258" s="19" t="s">
        <v>665</v>
      </c>
      <c r="E258" s="33" t="s">
        <v>666</v>
      </c>
      <c r="F258" s="36" t="s">
        <v>90</v>
      </c>
      <c r="G258" s="37" t="n">
        <v>460</v>
      </c>
      <c r="H258" s="38"/>
      <c r="I258" s="38" t="n">
        <f aca="false">ROUND(G258*H258,2)</f>
        <v>0</v>
      </c>
    </row>
    <row r="259" customFormat="false" ht="23.85" hidden="false" customHeight="false" outlineLevel="0" collapsed="false">
      <c r="B259" s="52" t="s">
        <v>667</v>
      </c>
      <c r="C259" s="22" t="s">
        <v>29</v>
      </c>
      <c r="D259" s="19" t="s">
        <v>668</v>
      </c>
      <c r="E259" s="33" t="s">
        <v>669</v>
      </c>
      <c r="F259" s="36" t="s">
        <v>90</v>
      </c>
      <c r="G259" s="37" t="n">
        <v>50</v>
      </c>
      <c r="H259" s="38"/>
      <c r="I259" s="38" t="n">
        <f aca="false">ROUND(G259*H259,2)</f>
        <v>0</v>
      </c>
    </row>
    <row r="260" customFormat="false" ht="23.85" hidden="false" customHeight="false" outlineLevel="0" collapsed="false">
      <c r="B260" s="52" t="s">
        <v>670</v>
      </c>
      <c r="C260" s="22" t="s">
        <v>29</v>
      </c>
      <c r="D260" s="19" t="s">
        <v>671</v>
      </c>
      <c r="E260" s="33" t="s">
        <v>672</v>
      </c>
      <c r="F260" s="36" t="s">
        <v>90</v>
      </c>
      <c r="G260" s="37" t="n">
        <v>10</v>
      </c>
      <c r="H260" s="38"/>
      <c r="I260" s="38" t="n">
        <f aca="false">ROUND(G260*H260,2)</f>
        <v>0</v>
      </c>
    </row>
    <row r="261" customFormat="false" ht="23.85" hidden="false" customHeight="false" outlineLevel="0" collapsed="false">
      <c r="B261" s="52" t="s">
        <v>673</v>
      </c>
      <c r="C261" s="33"/>
      <c r="D261" s="33"/>
      <c r="E261" s="33" t="s">
        <v>674</v>
      </c>
      <c r="F261" s="36"/>
      <c r="G261" s="28"/>
      <c r="H261" s="38"/>
      <c r="I261" s="39"/>
    </row>
    <row r="262" customFormat="false" ht="15" hidden="false" customHeight="false" outlineLevel="0" collapsed="false">
      <c r="B262" s="52" t="s">
        <v>675</v>
      </c>
      <c r="C262" s="22" t="s">
        <v>29</v>
      </c>
      <c r="D262" s="19" t="s">
        <v>676</v>
      </c>
      <c r="E262" s="33" t="s">
        <v>677</v>
      </c>
      <c r="F262" s="36" t="s">
        <v>90</v>
      </c>
      <c r="G262" s="37" t="n">
        <v>3</v>
      </c>
      <c r="H262" s="38"/>
      <c r="I262" s="38" t="n">
        <f aca="false">ROUND(G262*H262,2)</f>
        <v>0</v>
      </c>
    </row>
    <row r="263" customFormat="false" ht="23.85" hidden="false" customHeight="false" outlineLevel="0" collapsed="false">
      <c r="B263" s="52" t="s">
        <v>678</v>
      </c>
      <c r="C263" s="19"/>
      <c r="D263" s="19"/>
      <c r="E263" s="33" t="s">
        <v>679</v>
      </c>
      <c r="F263" s="36"/>
      <c r="G263" s="28"/>
      <c r="H263" s="38"/>
      <c r="I263" s="39"/>
    </row>
    <row r="264" customFormat="false" ht="15" hidden="false" customHeight="false" outlineLevel="0" collapsed="false">
      <c r="B264" s="52" t="s">
        <v>680</v>
      </c>
      <c r="C264" s="22" t="s">
        <v>29</v>
      </c>
      <c r="D264" s="19" t="s">
        <v>681</v>
      </c>
      <c r="E264" s="33" t="s">
        <v>682</v>
      </c>
      <c r="F264" s="36" t="s">
        <v>90</v>
      </c>
      <c r="G264" s="37" t="n">
        <v>3</v>
      </c>
      <c r="H264" s="38"/>
      <c r="I264" s="38" t="n">
        <f aca="false">ROUND(G264*H264,2)</f>
        <v>0</v>
      </c>
    </row>
    <row r="265" customFormat="false" ht="35.05" hidden="false" customHeight="false" outlineLevel="0" collapsed="false">
      <c r="B265" s="52" t="s">
        <v>683</v>
      </c>
      <c r="C265" s="19" t="s">
        <v>41</v>
      </c>
      <c r="D265" s="19" t="s">
        <v>684</v>
      </c>
      <c r="E265" s="33" t="s">
        <v>685</v>
      </c>
      <c r="F265" s="36" t="s">
        <v>23</v>
      </c>
      <c r="G265" s="37" t="n">
        <v>1000</v>
      </c>
      <c r="H265" s="38"/>
      <c r="I265" s="38" t="n">
        <f aca="false">ROUND(G265*H265,2)</f>
        <v>0</v>
      </c>
    </row>
    <row r="266" customFormat="false" ht="35.05" hidden="false" customHeight="false" outlineLevel="0" collapsed="false">
      <c r="B266" s="52" t="s">
        <v>686</v>
      </c>
      <c r="C266" s="19" t="s">
        <v>41</v>
      </c>
      <c r="D266" s="19" t="s">
        <v>687</v>
      </c>
      <c r="E266" s="33" t="s">
        <v>688</v>
      </c>
      <c r="F266" s="36" t="s">
        <v>23</v>
      </c>
      <c r="G266" s="37" t="n">
        <v>50</v>
      </c>
      <c r="H266" s="38"/>
      <c r="I266" s="38" t="n">
        <f aca="false">ROUND(G266*H266,2)</f>
        <v>0</v>
      </c>
    </row>
    <row r="267" customFormat="false" ht="51.95" hidden="false" customHeight="true" outlineLevel="0" collapsed="false">
      <c r="B267" s="56"/>
      <c r="C267" s="45"/>
      <c r="D267" s="45"/>
      <c r="E267" s="46" t="s">
        <v>689</v>
      </c>
      <c r="F267" s="47"/>
      <c r="G267" s="48"/>
      <c r="H267" s="48"/>
      <c r="I267" s="50" t="n">
        <f aca="false">SUM(I256:I266)</f>
        <v>0</v>
      </c>
    </row>
    <row r="268" customFormat="false" ht="15" hidden="false" customHeight="false" outlineLevel="0" collapsed="false">
      <c r="B268" s="21" t="s">
        <v>690</v>
      </c>
      <c r="C268" s="22"/>
      <c r="D268" s="22"/>
      <c r="E268" s="23" t="s">
        <v>691</v>
      </c>
      <c r="F268" s="61"/>
      <c r="G268" s="59"/>
      <c r="H268" s="38"/>
      <c r="I268" s="27"/>
    </row>
    <row r="269" customFormat="false" ht="46.25" hidden="false" customHeight="false" outlineLevel="0" collapsed="false">
      <c r="B269" s="52" t="s">
        <v>692</v>
      </c>
      <c r="C269" s="19"/>
      <c r="D269" s="19"/>
      <c r="E269" s="33" t="s">
        <v>693</v>
      </c>
      <c r="F269" s="36"/>
      <c r="G269" s="28"/>
      <c r="H269" s="38"/>
      <c r="I269" s="39"/>
    </row>
    <row r="270" customFormat="false" ht="15" hidden="false" customHeight="false" outlineLevel="0" collapsed="false">
      <c r="B270" s="52" t="s">
        <v>694</v>
      </c>
      <c r="C270" s="22" t="s">
        <v>29</v>
      </c>
      <c r="D270" s="19" t="s">
        <v>695</v>
      </c>
      <c r="E270" s="33" t="s">
        <v>696</v>
      </c>
      <c r="F270" s="36" t="s">
        <v>90</v>
      </c>
      <c r="G270" s="37" t="n">
        <v>5</v>
      </c>
      <c r="H270" s="38"/>
      <c r="I270" s="38" t="n">
        <f aca="false">ROUND(G270*H270,2)</f>
        <v>0</v>
      </c>
    </row>
    <row r="271" customFormat="false" ht="15" hidden="false" customHeight="false" outlineLevel="0" collapsed="false">
      <c r="B271" s="52" t="s">
        <v>697</v>
      </c>
      <c r="C271" s="22" t="s">
        <v>29</v>
      </c>
      <c r="D271" s="19" t="s">
        <v>698</v>
      </c>
      <c r="E271" s="33" t="s">
        <v>699</v>
      </c>
      <c r="F271" s="36" t="s">
        <v>90</v>
      </c>
      <c r="G271" s="37" t="n">
        <v>3</v>
      </c>
      <c r="H271" s="38"/>
      <c r="I271" s="38" t="n">
        <f aca="false">ROUND(G271*H271,2)</f>
        <v>0</v>
      </c>
    </row>
    <row r="272" customFormat="false" ht="15" hidden="false" customHeight="false" outlineLevel="0" collapsed="false">
      <c r="B272" s="52" t="s">
        <v>700</v>
      </c>
      <c r="C272" s="22" t="s">
        <v>29</v>
      </c>
      <c r="D272" s="19" t="s">
        <v>701</v>
      </c>
      <c r="E272" s="33" t="s">
        <v>702</v>
      </c>
      <c r="F272" s="36" t="s">
        <v>90</v>
      </c>
      <c r="G272" s="37" t="n">
        <v>1</v>
      </c>
      <c r="H272" s="38"/>
      <c r="I272" s="38" t="n">
        <f aca="false">ROUND(G272*H272,2)</f>
        <v>0</v>
      </c>
    </row>
    <row r="273" customFormat="false" ht="15" hidden="false" customHeight="false" outlineLevel="0" collapsed="false">
      <c r="B273" s="52" t="s">
        <v>703</v>
      </c>
      <c r="C273" s="22" t="s">
        <v>29</v>
      </c>
      <c r="D273" s="19" t="s">
        <v>704</v>
      </c>
      <c r="E273" s="33" t="s">
        <v>705</v>
      </c>
      <c r="F273" s="36" t="s">
        <v>90</v>
      </c>
      <c r="G273" s="37" t="n">
        <v>1</v>
      </c>
      <c r="H273" s="38"/>
      <c r="I273" s="38" t="n">
        <f aca="false">ROUND(G273*H273,2)</f>
        <v>0</v>
      </c>
    </row>
    <row r="274" customFormat="false" ht="15" hidden="false" customHeight="false" outlineLevel="0" collapsed="false">
      <c r="B274" s="52" t="s">
        <v>706</v>
      </c>
      <c r="C274" s="22" t="s">
        <v>29</v>
      </c>
      <c r="D274" s="19" t="s">
        <v>707</v>
      </c>
      <c r="E274" s="33" t="s">
        <v>708</v>
      </c>
      <c r="F274" s="36" t="s">
        <v>90</v>
      </c>
      <c r="G274" s="37" t="n">
        <v>3</v>
      </c>
      <c r="H274" s="38"/>
      <c r="I274" s="38" t="n">
        <f aca="false">ROUND(G274*H274,2)</f>
        <v>0</v>
      </c>
    </row>
    <row r="275" customFormat="false" ht="46.25" hidden="false" customHeight="false" outlineLevel="0" collapsed="false">
      <c r="B275" s="52" t="s">
        <v>709</v>
      </c>
      <c r="C275" s="22" t="s">
        <v>29</v>
      </c>
      <c r="D275" s="19" t="s">
        <v>710</v>
      </c>
      <c r="E275" s="33" t="s">
        <v>711</v>
      </c>
      <c r="F275" s="36" t="s">
        <v>90</v>
      </c>
      <c r="G275" s="37" t="n">
        <v>5</v>
      </c>
      <c r="H275" s="38"/>
      <c r="I275" s="38" t="n">
        <f aca="false">ROUND(G275*H275,2)</f>
        <v>0</v>
      </c>
    </row>
    <row r="276" customFormat="false" ht="15" hidden="false" customHeight="false" outlineLevel="0" collapsed="false">
      <c r="B276" s="52" t="s">
        <v>712</v>
      </c>
      <c r="C276" s="19" t="s">
        <v>41</v>
      </c>
      <c r="D276" s="19" t="s">
        <v>713</v>
      </c>
      <c r="E276" s="33" t="s">
        <v>714</v>
      </c>
      <c r="F276" s="36" t="s">
        <v>90</v>
      </c>
      <c r="G276" s="37" t="n">
        <v>40</v>
      </c>
      <c r="H276" s="38"/>
      <c r="I276" s="38" t="n">
        <f aca="false">ROUND(G276*H276,2)</f>
        <v>0</v>
      </c>
    </row>
    <row r="277" customFormat="false" ht="15" hidden="false" customHeight="false" outlineLevel="0" collapsed="false">
      <c r="B277" s="52" t="s">
        <v>715</v>
      </c>
      <c r="C277" s="19"/>
      <c r="D277" s="19"/>
      <c r="E277" s="33" t="s">
        <v>716</v>
      </c>
      <c r="F277" s="36"/>
      <c r="G277" s="28"/>
      <c r="H277" s="38"/>
      <c r="I277" s="39"/>
    </row>
    <row r="278" customFormat="false" ht="15" hidden="false" customHeight="false" outlineLevel="0" collapsed="false">
      <c r="B278" s="52" t="s">
        <v>717</v>
      </c>
      <c r="C278" s="22" t="s">
        <v>29</v>
      </c>
      <c r="D278" s="19" t="s">
        <v>718</v>
      </c>
      <c r="E278" s="33" t="s">
        <v>719</v>
      </c>
      <c r="F278" s="36" t="s">
        <v>90</v>
      </c>
      <c r="G278" s="37" t="n">
        <v>20</v>
      </c>
      <c r="H278" s="38"/>
      <c r="I278" s="38" t="n">
        <f aca="false">ROUND(G278*H278,2)</f>
        <v>0</v>
      </c>
    </row>
    <row r="279" customFormat="false" ht="15" hidden="false" customHeight="false" outlineLevel="0" collapsed="false">
      <c r="B279" s="52" t="s">
        <v>720</v>
      </c>
      <c r="C279" s="22" t="s">
        <v>29</v>
      </c>
      <c r="D279" s="19" t="s">
        <v>721</v>
      </c>
      <c r="E279" s="33" t="s">
        <v>722</v>
      </c>
      <c r="F279" s="36" t="s">
        <v>90</v>
      </c>
      <c r="G279" s="37" t="n">
        <v>3</v>
      </c>
      <c r="H279" s="38"/>
      <c r="I279" s="38" t="n">
        <f aca="false">ROUND(G279*H279,2)</f>
        <v>0</v>
      </c>
    </row>
    <row r="280" customFormat="false" ht="15" hidden="false" customHeight="false" outlineLevel="0" collapsed="false">
      <c r="B280" s="52" t="s">
        <v>715</v>
      </c>
      <c r="C280" s="22" t="s">
        <v>29</v>
      </c>
      <c r="D280" s="19" t="s">
        <v>723</v>
      </c>
      <c r="E280" s="33" t="s">
        <v>724</v>
      </c>
      <c r="F280" s="36" t="s">
        <v>90</v>
      </c>
      <c r="G280" s="37" t="n">
        <v>20</v>
      </c>
      <c r="H280" s="38"/>
      <c r="I280" s="38" t="n">
        <f aca="false">ROUND(G280*H280,2)</f>
        <v>0</v>
      </c>
    </row>
    <row r="281" customFormat="false" ht="23.85" hidden="false" customHeight="false" outlineLevel="0" collapsed="false">
      <c r="B281" s="52" t="s">
        <v>725</v>
      </c>
      <c r="C281" s="19" t="s">
        <v>41</v>
      </c>
      <c r="D281" s="19" t="s">
        <v>726</v>
      </c>
      <c r="E281" s="33" t="s">
        <v>727</v>
      </c>
      <c r="F281" s="36" t="s">
        <v>90</v>
      </c>
      <c r="G281" s="37" t="n">
        <v>10</v>
      </c>
      <c r="H281" s="38"/>
      <c r="I281" s="38" t="n">
        <f aca="false">ROUND(G281*H281,2)</f>
        <v>0</v>
      </c>
    </row>
    <row r="282" customFormat="false" ht="23.85" hidden="false" customHeight="false" outlineLevel="0" collapsed="false">
      <c r="B282" s="52" t="s">
        <v>728</v>
      </c>
      <c r="C282" s="33"/>
      <c r="D282" s="33"/>
      <c r="E282" s="33" t="s">
        <v>729</v>
      </c>
      <c r="F282" s="36"/>
      <c r="G282" s="28"/>
      <c r="H282" s="38"/>
      <c r="I282" s="39"/>
    </row>
    <row r="283" customFormat="false" ht="15" hidden="false" customHeight="false" outlineLevel="0" collapsed="false">
      <c r="B283" s="52" t="s">
        <v>730</v>
      </c>
      <c r="C283" s="22" t="s">
        <v>29</v>
      </c>
      <c r="D283" s="19" t="s">
        <v>731</v>
      </c>
      <c r="E283" s="33" t="s">
        <v>732</v>
      </c>
      <c r="F283" s="36" t="s">
        <v>90</v>
      </c>
      <c r="G283" s="37" t="n">
        <v>10</v>
      </c>
      <c r="H283" s="38"/>
      <c r="I283" s="38" t="n">
        <f aca="false">ROUND(G283*H283,2)</f>
        <v>0</v>
      </c>
    </row>
    <row r="284" customFormat="false" ht="15" hidden="false" customHeight="false" outlineLevel="0" collapsed="false">
      <c r="B284" s="52" t="s">
        <v>733</v>
      </c>
      <c r="C284" s="22" t="s">
        <v>29</v>
      </c>
      <c r="D284" s="19" t="s">
        <v>734</v>
      </c>
      <c r="E284" s="33" t="s">
        <v>735</v>
      </c>
      <c r="F284" s="36" t="s">
        <v>90</v>
      </c>
      <c r="G284" s="37" t="n">
        <v>50</v>
      </c>
      <c r="H284" s="38"/>
      <c r="I284" s="38" t="n">
        <f aca="false">ROUND(G284*H284,2)</f>
        <v>0</v>
      </c>
    </row>
    <row r="285" customFormat="false" ht="35.05" hidden="false" customHeight="false" outlineLevel="0" collapsed="false">
      <c r="B285" s="52" t="s">
        <v>736</v>
      </c>
      <c r="C285" s="19" t="s">
        <v>21</v>
      </c>
      <c r="D285" s="19" t="n">
        <v>98301</v>
      </c>
      <c r="E285" s="33" t="s">
        <v>737</v>
      </c>
      <c r="F285" s="36" t="s">
        <v>90</v>
      </c>
      <c r="G285" s="37" t="n">
        <v>25</v>
      </c>
      <c r="H285" s="38"/>
      <c r="I285" s="38" t="n">
        <f aca="false">ROUND(G285*H285,2)</f>
        <v>0</v>
      </c>
    </row>
    <row r="286" customFormat="false" ht="35.05" hidden="false" customHeight="false" outlineLevel="0" collapsed="false">
      <c r="B286" s="52" t="s">
        <v>738</v>
      </c>
      <c r="C286" s="19" t="s">
        <v>21</v>
      </c>
      <c r="D286" s="19" t="n">
        <v>98302</v>
      </c>
      <c r="E286" s="33" t="s">
        <v>739</v>
      </c>
      <c r="F286" s="36" t="s">
        <v>90</v>
      </c>
      <c r="G286" s="37" t="n">
        <v>3</v>
      </c>
      <c r="H286" s="38"/>
      <c r="I286" s="38" t="n">
        <f aca="false">ROUND(G286*H286,2)</f>
        <v>0</v>
      </c>
    </row>
    <row r="287" customFormat="false" ht="23.85" hidden="false" customHeight="false" outlineLevel="0" collapsed="false">
      <c r="B287" s="52" t="s">
        <v>740</v>
      </c>
      <c r="C287" s="22" t="s">
        <v>29</v>
      </c>
      <c r="D287" s="19" t="s">
        <v>741</v>
      </c>
      <c r="E287" s="33" t="s">
        <v>742</v>
      </c>
      <c r="F287" s="36" t="s">
        <v>90</v>
      </c>
      <c r="G287" s="37" t="n">
        <v>10</v>
      </c>
      <c r="H287" s="38"/>
      <c r="I287" s="38" t="n">
        <f aca="false">ROUND(G287*H287,2)</f>
        <v>0</v>
      </c>
    </row>
    <row r="288" customFormat="false" ht="15" hidden="false" customHeight="false" outlineLevel="0" collapsed="false">
      <c r="B288" s="52" t="s">
        <v>743</v>
      </c>
      <c r="C288" s="22" t="s">
        <v>29</v>
      </c>
      <c r="D288" s="19" t="s">
        <v>744</v>
      </c>
      <c r="E288" s="33" t="s">
        <v>745</v>
      </c>
      <c r="F288" s="36" t="s">
        <v>90</v>
      </c>
      <c r="G288" s="37" t="n">
        <v>1</v>
      </c>
      <c r="H288" s="38"/>
      <c r="I288" s="38" t="n">
        <f aca="false">ROUND(G288*H288,2)</f>
        <v>0</v>
      </c>
    </row>
    <row r="289" customFormat="false" ht="15" hidden="false" customHeight="false" outlineLevel="0" collapsed="false">
      <c r="B289" s="52" t="s">
        <v>746</v>
      </c>
      <c r="C289" s="19" t="s">
        <v>41</v>
      </c>
      <c r="D289" s="19" t="s">
        <v>747</v>
      </c>
      <c r="E289" s="33" t="s">
        <v>748</v>
      </c>
      <c r="F289" s="36" t="s">
        <v>90</v>
      </c>
      <c r="G289" s="37" t="n">
        <v>40</v>
      </c>
      <c r="H289" s="38"/>
      <c r="I289" s="38" t="n">
        <f aca="false">ROUND(G289*H289,2)</f>
        <v>0</v>
      </c>
    </row>
    <row r="290" customFormat="false" ht="15" hidden="false" customHeight="false" outlineLevel="0" collapsed="false">
      <c r="B290" s="56"/>
      <c r="C290" s="45"/>
      <c r="D290" s="45"/>
      <c r="E290" s="46" t="s">
        <v>749</v>
      </c>
      <c r="F290" s="47"/>
      <c r="G290" s="48"/>
      <c r="H290" s="48"/>
      <c r="I290" s="50" t="n">
        <f aca="false">SUM(I270:I289)</f>
        <v>0</v>
      </c>
    </row>
    <row r="291" customFormat="false" ht="15" hidden="false" customHeight="false" outlineLevel="0" collapsed="false">
      <c r="B291" s="21" t="s">
        <v>750</v>
      </c>
      <c r="C291" s="22"/>
      <c r="D291" s="22"/>
      <c r="E291" s="23" t="s">
        <v>751</v>
      </c>
      <c r="F291" s="24"/>
      <c r="G291" s="59"/>
      <c r="H291" s="38"/>
      <c r="I291" s="27"/>
    </row>
    <row r="292" customFormat="false" ht="23.85" hidden="false" customHeight="false" outlineLevel="0" collapsed="false">
      <c r="B292" s="52" t="s">
        <v>752</v>
      </c>
      <c r="C292" s="19"/>
      <c r="D292" s="19"/>
      <c r="E292" s="33" t="s">
        <v>753</v>
      </c>
      <c r="F292" s="36"/>
      <c r="G292" s="28"/>
      <c r="H292" s="38"/>
      <c r="I292" s="39"/>
    </row>
    <row r="293" customFormat="false" ht="15" hidden="false" customHeight="false" outlineLevel="0" collapsed="false">
      <c r="B293" s="52" t="s">
        <v>754</v>
      </c>
      <c r="C293" s="19" t="s">
        <v>21</v>
      </c>
      <c r="D293" s="19" t="n">
        <v>100556</v>
      </c>
      <c r="E293" s="33" t="s">
        <v>755</v>
      </c>
      <c r="F293" s="36" t="s">
        <v>90</v>
      </c>
      <c r="G293" s="37" t="n">
        <v>8</v>
      </c>
      <c r="H293" s="38"/>
      <c r="I293" s="38" t="n">
        <f aca="false">ROUND(G293*H293,2)</f>
        <v>0</v>
      </c>
    </row>
    <row r="294" customFormat="false" ht="15" hidden="false" customHeight="false" outlineLevel="0" collapsed="false">
      <c r="B294" s="52" t="s">
        <v>756</v>
      </c>
      <c r="C294" s="19" t="s">
        <v>21</v>
      </c>
      <c r="D294" s="19" t="n">
        <v>100561</v>
      </c>
      <c r="E294" s="33" t="s">
        <v>757</v>
      </c>
      <c r="F294" s="36" t="s">
        <v>90</v>
      </c>
      <c r="G294" s="37" t="n">
        <v>5</v>
      </c>
      <c r="H294" s="38"/>
      <c r="I294" s="38" t="n">
        <f aca="false">ROUND(G294*H294,2)</f>
        <v>0</v>
      </c>
    </row>
    <row r="295" customFormat="false" ht="15" hidden="false" customHeight="false" outlineLevel="0" collapsed="false">
      <c r="B295" s="52" t="s">
        <v>758</v>
      </c>
      <c r="C295" s="19" t="s">
        <v>21</v>
      </c>
      <c r="D295" s="19" t="n">
        <v>100562</v>
      </c>
      <c r="E295" s="33" t="s">
        <v>759</v>
      </c>
      <c r="F295" s="36" t="s">
        <v>90</v>
      </c>
      <c r="G295" s="37" t="n">
        <v>1</v>
      </c>
      <c r="H295" s="38"/>
      <c r="I295" s="38" t="n">
        <f aca="false">ROUND(G295*H295,2)</f>
        <v>0</v>
      </c>
    </row>
    <row r="296" customFormat="false" ht="15" hidden="false" customHeight="false" outlineLevel="0" collapsed="false">
      <c r="B296" s="52" t="s">
        <v>760</v>
      </c>
      <c r="C296" s="19" t="s">
        <v>285</v>
      </c>
      <c r="D296" s="19" t="s">
        <v>761</v>
      </c>
      <c r="E296" s="33" t="s">
        <v>762</v>
      </c>
      <c r="F296" s="36" t="s">
        <v>90</v>
      </c>
      <c r="G296" s="37" t="n">
        <v>25</v>
      </c>
      <c r="H296" s="38"/>
      <c r="I296" s="38" t="n">
        <f aca="false">ROUND(G296*H296,2)</f>
        <v>0</v>
      </c>
    </row>
    <row r="297" customFormat="false" ht="15" hidden="false" customHeight="false" outlineLevel="0" collapsed="false">
      <c r="B297" s="52" t="s">
        <v>763</v>
      </c>
      <c r="C297" s="19" t="s">
        <v>29</v>
      </c>
      <c r="D297" s="19" t="s">
        <v>764</v>
      </c>
      <c r="E297" s="33" t="s">
        <v>765</v>
      </c>
      <c r="F297" s="36" t="s">
        <v>90</v>
      </c>
      <c r="G297" s="37" t="n">
        <v>25</v>
      </c>
      <c r="H297" s="38"/>
      <c r="I297" s="38" t="n">
        <f aca="false">ROUND(G297*H297,2)</f>
        <v>0</v>
      </c>
    </row>
    <row r="298" customFormat="false" ht="15" hidden="false" customHeight="false" outlineLevel="0" collapsed="false">
      <c r="B298" s="52" t="s">
        <v>766</v>
      </c>
      <c r="C298" s="19"/>
      <c r="D298" s="19"/>
      <c r="E298" s="33" t="s">
        <v>767</v>
      </c>
      <c r="F298" s="36"/>
      <c r="G298" s="37"/>
      <c r="H298" s="38"/>
      <c r="I298" s="38"/>
    </row>
    <row r="299" customFormat="false" ht="15" hidden="false" customHeight="false" outlineLevel="0" collapsed="false">
      <c r="B299" s="52" t="s">
        <v>768</v>
      </c>
      <c r="C299" s="19" t="s">
        <v>29</v>
      </c>
      <c r="D299" s="19" t="s">
        <v>769</v>
      </c>
      <c r="E299" s="33" t="s">
        <v>770</v>
      </c>
      <c r="F299" s="36" t="s">
        <v>90</v>
      </c>
      <c r="G299" s="37" t="n">
        <v>20</v>
      </c>
      <c r="H299" s="38"/>
      <c r="I299" s="38" t="n">
        <f aca="false">ROUND(G299*H299,2)</f>
        <v>0</v>
      </c>
    </row>
    <row r="300" customFormat="false" ht="15" hidden="false" customHeight="false" outlineLevel="0" collapsed="false">
      <c r="B300" s="52" t="s">
        <v>771</v>
      </c>
      <c r="C300" s="19" t="s">
        <v>29</v>
      </c>
      <c r="D300" s="19" t="s">
        <v>772</v>
      </c>
      <c r="E300" s="33" t="s">
        <v>773</v>
      </c>
      <c r="F300" s="36" t="s">
        <v>90</v>
      </c>
      <c r="G300" s="37" t="n">
        <v>10</v>
      </c>
      <c r="H300" s="38"/>
      <c r="I300" s="38" t="n">
        <f aca="false">ROUND(G300*H300,2)</f>
        <v>0</v>
      </c>
    </row>
    <row r="301" customFormat="false" ht="15" hidden="false" customHeight="false" outlineLevel="0" collapsed="false">
      <c r="B301" s="52" t="s">
        <v>774</v>
      </c>
      <c r="C301" s="19" t="s">
        <v>29</v>
      </c>
      <c r="D301" s="19" t="s">
        <v>775</v>
      </c>
      <c r="E301" s="33" t="s">
        <v>776</v>
      </c>
      <c r="F301" s="36" t="s">
        <v>90</v>
      </c>
      <c r="G301" s="37" t="n">
        <v>10</v>
      </c>
      <c r="H301" s="38"/>
      <c r="I301" s="38" t="n">
        <f aca="false">ROUND(G301*H301,2)</f>
        <v>0</v>
      </c>
    </row>
    <row r="302" customFormat="false" ht="15" hidden="false" customHeight="false" outlineLevel="0" collapsed="false">
      <c r="B302" s="52" t="s">
        <v>777</v>
      </c>
      <c r="C302" s="19" t="s">
        <v>29</v>
      </c>
      <c r="D302" s="19" t="s">
        <v>778</v>
      </c>
      <c r="E302" s="33" t="s">
        <v>779</v>
      </c>
      <c r="F302" s="36" t="s">
        <v>90</v>
      </c>
      <c r="G302" s="37" t="n">
        <v>2</v>
      </c>
      <c r="H302" s="38"/>
      <c r="I302" s="38" t="n">
        <f aca="false">ROUND(G302*H302,2)</f>
        <v>0</v>
      </c>
    </row>
    <row r="303" customFormat="false" ht="15" hidden="false" customHeight="false" outlineLevel="0" collapsed="false">
      <c r="B303" s="56"/>
      <c r="C303" s="45"/>
      <c r="D303" s="45"/>
      <c r="E303" s="46" t="s">
        <v>780</v>
      </c>
      <c r="F303" s="47"/>
      <c r="G303" s="48"/>
      <c r="H303" s="48"/>
      <c r="I303" s="50" t="n">
        <f aca="false">SUM(I293:I302)</f>
        <v>0</v>
      </c>
    </row>
    <row r="304" customFormat="false" ht="15" hidden="false" customHeight="false" outlineLevel="0" collapsed="false">
      <c r="B304" s="71"/>
      <c r="C304" s="72"/>
      <c r="D304" s="72"/>
      <c r="E304" s="73" t="s">
        <v>781</v>
      </c>
      <c r="F304" s="74"/>
      <c r="G304" s="75"/>
      <c r="H304" s="75"/>
      <c r="I304" s="78" t="n">
        <f aca="false">SUM(I303+I290+I267+I254)</f>
        <v>0</v>
      </c>
    </row>
    <row r="305" customFormat="false" ht="15" hidden="false" customHeight="false" outlineLevel="0" collapsed="false">
      <c r="B305" s="21" t="s">
        <v>782</v>
      </c>
      <c r="C305" s="22"/>
      <c r="D305" s="22"/>
      <c r="E305" s="23" t="s">
        <v>783</v>
      </c>
      <c r="F305" s="24"/>
      <c r="G305" s="59"/>
      <c r="H305" s="38"/>
      <c r="I305" s="27"/>
    </row>
    <row r="306" customFormat="false" ht="23.85" hidden="false" customHeight="false" outlineLevel="0" collapsed="false">
      <c r="B306" s="52" t="s">
        <v>784</v>
      </c>
      <c r="C306" s="22" t="s">
        <v>29</v>
      </c>
      <c r="D306" s="19" t="s">
        <v>785</v>
      </c>
      <c r="E306" s="33" t="s">
        <v>786</v>
      </c>
      <c r="F306" s="36" t="s">
        <v>787</v>
      </c>
      <c r="G306" s="37" t="n">
        <v>55</v>
      </c>
      <c r="H306" s="38"/>
      <c r="I306" s="38" t="n">
        <f aca="false">ROUND(G306*H306,2)</f>
        <v>0</v>
      </c>
    </row>
    <row r="307" customFormat="false" ht="15" hidden="false" customHeight="false" outlineLevel="0" collapsed="false">
      <c r="B307" s="52" t="s">
        <v>788</v>
      </c>
      <c r="C307" s="22" t="s">
        <v>29</v>
      </c>
      <c r="D307" s="19" t="s">
        <v>789</v>
      </c>
      <c r="E307" s="33" t="s">
        <v>790</v>
      </c>
      <c r="F307" s="36" t="s">
        <v>787</v>
      </c>
      <c r="G307" s="37" t="n">
        <v>50</v>
      </c>
      <c r="H307" s="38"/>
      <c r="I307" s="38" t="n">
        <f aca="false">ROUND(G307*H307,2)</f>
        <v>0</v>
      </c>
    </row>
    <row r="308" customFormat="false" ht="23.85" hidden="false" customHeight="false" outlineLevel="0" collapsed="false">
      <c r="B308" s="52" t="s">
        <v>791</v>
      </c>
      <c r="C308" s="22" t="s">
        <v>29</v>
      </c>
      <c r="D308" s="19" t="s">
        <v>792</v>
      </c>
      <c r="E308" s="33" t="s">
        <v>793</v>
      </c>
      <c r="F308" s="36" t="s">
        <v>787</v>
      </c>
      <c r="G308" s="37" t="n">
        <v>15</v>
      </c>
      <c r="H308" s="38"/>
      <c r="I308" s="38" t="n">
        <f aca="false">ROUND(G308*H308,2)</f>
        <v>0</v>
      </c>
    </row>
    <row r="309" customFormat="false" ht="23.85" hidden="false" customHeight="false" outlineLevel="0" collapsed="false">
      <c r="B309" s="52" t="s">
        <v>794</v>
      </c>
      <c r="C309" s="22" t="s">
        <v>29</v>
      </c>
      <c r="D309" s="19" t="s">
        <v>795</v>
      </c>
      <c r="E309" s="33" t="s">
        <v>796</v>
      </c>
      <c r="F309" s="36" t="s">
        <v>787</v>
      </c>
      <c r="G309" s="37" t="n">
        <v>10</v>
      </c>
      <c r="H309" s="38"/>
      <c r="I309" s="38" t="n">
        <f aca="false">ROUND(G309*H309,2)</f>
        <v>0</v>
      </c>
    </row>
    <row r="310" customFormat="false" ht="23.85" hidden="false" customHeight="false" outlineLevel="0" collapsed="false">
      <c r="B310" s="52" t="s">
        <v>797</v>
      </c>
      <c r="C310" s="22" t="s">
        <v>29</v>
      </c>
      <c r="D310" s="19" t="s">
        <v>798</v>
      </c>
      <c r="E310" s="33" t="s">
        <v>799</v>
      </c>
      <c r="F310" s="36" t="s">
        <v>787</v>
      </c>
      <c r="G310" s="37" t="n">
        <v>10</v>
      </c>
      <c r="H310" s="38"/>
      <c r="I310" s="38" t="n">
        <f aca="false">ROUND(G310*H310,2)</f>
        <v>0</v>
      </c>
    </row>
    <row r="311" customFormat="false" ht="23.85" hidden="false" customHeight="false" outlineLevel="0" collapsed="false">
      <c r="B311" s="52" t="s">
        <v>800</v>
      </c>
      <c r="C311" s="22" t="s">
        <v>29</v>
      </c>
      <c r="D311" s="19" t="s">
        <v>801</v>
      </c>
      <c r="E311" s="33" t="s">
        <v>802</v>
      </c>
      <c r="F311" s="36" t="s">
        <v>787</v>
      </c>
      <c r="G311" s="37" t="n">
        <v>10</v>
      </c>
      <c r="H311" s="38"/>
      <c r="I311" s="38" t="n">
        <f aca="false">ROUND(G311*H311,2)</f>
        <v>0</v>
      </c>
    </row>
    <row r="312" customFormat="false" ht="23.85" hidden="false" customHeight="false" outlineLevel="0" collapsed="false">
      <c r="B312" s="52" t="s">
        <v>803</v>
      </c>
      <c r="C312" s="22" t="s">
        <v>29</v>
      </c>
      <c r="D312" s="19" t="s">
        <v>804</v>
      </c>
      <c r="E312" s="33" t="s">
        <v>805</v>
      </c>
      <c r="F312" s="36" t="s">
        <v>787</v>
      </c>
      <c r="G312" s="37" t="n">
        <v>105</v>
      </c>
      <c r="H312" s="38"/>
      <c r="I312" s="38" t="n">
        <f aca="false">ROUND(G312*H312,2)</f>
        <v>0</v>
      </c>
    </row>
    <row r="313" customFormat="false" ht="23.85" hidden="false" customHeight="false" outlineLevel="0" collapsed="false">
      <c r="B313" s="52" t="s">
        <v>806</v>
      </c>
      <c r="C313" s="22" t="s">
        <v>29</v>
      </c>
      <c r="D313" s="19" t="s">
        <v>807</v>
      </c>
      <c r="E313" s="33" t="s">
        <v>808</v>
      </c>
      <c r="F313" s="36" t="s">
        <v>787</v>
      </c>
      <c r="G313" s="37" t="n">
        <v>150</v>
      </c>
      <c r="H313" s="38"/>
      <c r="I313" s="38" t="n">
        <f aca="false">ROUND(G313*H313,2)</f>
        <v>0</v>
      </c>
    </row>
    <row r="314" customFormat="false" ht="35.05" hidden="false" customHeight="false" outlineLevel="0" collapsed="false">
      <c r="B314" s="52" t="s">
        <v>809</v>
      </c>
      <c r="C314" s="22" t="s">
        <v>29</v>
      </c>
      <c r="D314" s="19" t="s">
        <v>810</v>
      </c>
      <c r="E314" s="33" t="s">
        <v>811</v>
      </c>
      <c r="F314" s="36" t="s">
        <v>787</v>
      </c>
      <c r="G314" s="37" t="n">
        <v>10</v>
      </c>
      <c r="H314" s="38"/>
      <c r="I314" s="38" t="n">
        <f aca="false">ROUND(G314*H314,2)</f>
        <v>0</v>
      </c>
    </row>
    <row r="315" customFormat="false" ht="15" hidden="false" customHeight="false" outlineLevel="0" collapsed="false">
      <c r="B315" s="52" t="s">
        <v>812</v>
      </c>
      <c r="C315" s="22" t="s">
        <v>29</v>
      </c>
      <c r="D315" s="19" t="s">
        <v>813</v>
      </c>
      <c r="E315" s="33" t="s">
        <v>814</v>
      </c>
      <c r="F315" s="36" t="s">
        <v>787</v>
      </c>
      <c r="G315" s="37" t="n">
        <v>5</v>
      </c>
      <c r="H315" s="38"/>
      <c r="I315" s="38" t="n">
        <f aca="false">ROUND(G315*H315,2)</f>
        <v>0</v>
      </c>
    </row>
    <row r="316" customFormat="false" ht="46.25" hidden="false" customHeight="false" outlineLevel="0" collapsed="false">
      <c r="B316" s="52" t="s">
        <v>815</v>
      </c>
      <c r="C316" s="22" t="s">
        <v>29</v>
      </c>
      <c r="D316" s="19" t="s">
        <v>816</v>
      </c>
      <c r="E316" s="33" t="s">
        <v>817</v>
      </c>
      <c r="F316" s="36" t="s">
        <v>787</v>
      </c>
      <c r="G316" s="37" t="n">
        <v>10</v>
      </c>
      <c r="H316" s="38"/>
      <c r="I316" s="38" t="n">
        <f aca="false">ROUND(G316*H316,2)</f>
        <v>0</v>
      </c>
    </row>
    <row r="317" customFormat="false" ht="35.05" hidden="false" customHeight="false" outlineLevel="0" collapsed="false">
      <c r="B317" s="52" t="s">
        <v>818</v>
      </c>
      <c r="C317" s="22" t="s">
        <v>29</v>
      </c>
      <c r="D317" s="19" t="s">
        <v>819</v>
      </c>
      <c r="E317" s="33" t="s">
        <v>820</v>
      </c>
      <c r="F317" s="36" t="s">
        <v>787</v>
      </c>
      <c r="G317" s="37" t="n">
        <v>5</v>
      </c>
      <c r="H317" s="38"/>
      <c r="I317" s="38" t="n">
        <f aca="false">ROUND(G317*H317,2)</f>
        <v>0</v>
      </c>
    </row>
    <row r="318" customFormat="false" ht="15" hidden="false" customHeight="false" outlineLevel="0" collapsed="false">
      <c r="B318" s="52" t="s">
        <v>821</v>
      </c>
      <c r="C318" s="19" t="s">
        <v>285</v>
      </c>
      <c r="D318" s="19" t="s">
        <v>822</v>
      </c>
      <c r="E318" s="33" t="s">
        <v>823</v>
      </c>
      <c r="F318" s="36" t="s">
        <v>787</v>
      </c>
      <c r="G318" s="37" t="n">
        <v>5</v>
      </c>
      <c r="H318" s="38"/>
      <c r="I318" s="38" t="n">
        <f aca="false">ROUND(G318*H318,2)</f>
        <v>0</v>
      </c>
    </row>
    <row r="319" customFormat="false" ht="23.85" hidden="false" customHeight="false" outlineLevel="0" collapsed="false">
      <c r="B319" s="52" t="s">
        <v>824</v>
      </c>
      <c r="C319" s="19" t="s">
        <v>285</v>
      </c>
      <c r="D319" s="19" t="s">
        <v>825</v>
      </c>
      <c r="E319" s="33" t="s">
        <v>826</v>
      </c>
      <c r="F319" s="36" t="s">
        <v>787</v>
      </c>
      <c r="G319" s="37" t="n">
        <v>10</v>
      </c>
      <c r="H319" s="38"/>
      <c r="I319" s="38" t="n">
        <f aca="false">ROUND(G319*H319,2)</f>
        <v>0</v>
      </c>
    </row>
    <row r="320" customFormat="false" ht="35.05" hidden="false" customHeight="false" outlineLevel="0" collapsed="false">
      <c r="B320" s="52" t="s">
        <v>827</v>
      </c>
      <c r="C320" s="22" t="s">
        <v>29</v>
      </c>
      <c r="D320" s="19" t="s">
        <v>828</v>
      </c>
      <c r="E320" s="33" t="s">
        <v>829</v>
      </c>
      <c r="F320" s="36" t="s">
        <v>787</v>
      </c>
      <c r="G320" s="37" t="n">
        <v>30</v>
      </c>
      <c r="H320" s="38"/>
      <c r="I320" s="38" t="n">
        <f aca="false">ROUND(G320*H320,2)</f>
        <v>0</v>
      </c>
    </row>
    <row r="321" customFormat="false" ht="23.85" hidden="false" customHeight="false" outlineLevel="0" collapsed="false">
      <c r="B321" s="52" t="s">
        <v>830</v>
      </c>
      <c r="C321" s="22" t="s">
        <v>29</v>
      </c>
      <c r="D321" s="19" t="s">
        <v>831</v>
      </c>
      <c r="E321" s="33" t="s">
        <v>832</v>
      </c>
      <c r="F321" s="36" t="s">
        <v>787</v>
      </c>
      <c r="G321" s="37" t="n">
        <v>40</v>
      </c>
      <c r="H321" s="38"/>
      <c r="I321" s="38" t="n">
        <f aca="false">ROUND(G321*H321,2)</f>
        <v>0</v>
      </c>
    </row>
    <row r="322" customFormat="false" ht="23.85" hidden="false" customHeight="false" outlineLevel="0" collapsed="false">
      <c r="B322" s="52" t="s">
        <v>833</v>
      </c>
      <c r="C322" s="22" t="s">
        <v>29</v>
      </c>
      <c r="D322" s="19" t="s">
        <v>834</v>
      </c>
      <c r="E322" s="33" t="s">
        <v>835</v>
      </c>
      <c r="F322" s="36" t="s">
        <v>787</v>
      </c>
      <c r="G322" s="37" t="n">
        <v>40</v>
      </c>
      <c r="H322" s="38"/>
      <c r="I322" s="38" t="n">
        <f aca="false">ROUND(G322*H322,2)</f>
        <v>0</v>
      </c>
    </row>
    <row r="323" customFormat="false" ht="15" hidden="false" customHeight="false" outlineLevel="0" collapsed="false">
      <c r="B323" s="52" t="s">
        <v>836</v>
      </c>
      <c r="C323" s="22" t="s">
        <v>29</v>
      </c>
      <c r="D323" s="19" t="s">
        <v>837</v>
      </c>
      <c r="E323" s="33" t="s">
        <v>838</v>
      </c>
      <c r="F323" s="36" t="s">
        <v>787</v>
      </c>
      <c r="G323" s="37" t="n">
        <v>10</v>
      </c>
      <c r="H323" s="38"/>
      <c r="I323" s="38" t="n">
        <f aca="false">ROUND(G323*H323,2)</f>
        <v>0</v>
      </c>
    </row>
    <row r="324" customFormat="false" ht="23.85" hidden="false" customHeight="false" outlineLevel="0" collapsed="false">
      <c r="B324" s="52" t="s">
        <v>839</v>
      </c>
      <c r="C324" s="22" t="s">
        <v>29</v>
      </c>
      <c r="D324" s="19" t="s">
        <v>840</v>
      </c>
      <c r="E324" s="33" t="s">
        <v>841</v>
      </c>
      <c r="F324" s="36" t="s">
        <v>787</v>
      </c>
      <c r="G324" s="37" t="n">
        <v>5</v>
      </c>
      <c r="H324" s="38"/>
      <c r="I324" s="38" t="n">
        <f aca="false">ROUND(G324*H324,2)</f>
        <v>0</v>
      </c>
    </row>
    <row r="325" customFormat="false" ht="23.85" hidden="false" customHeight="false" outlineLevel="0" collapsed="false">
      <c r="B325" s="52" t="s">
        <v>842</v>
      </c>
      <c r="C325" s="22" t="s">
        <v>29</v>
      </c>
      <c r="D325" s="19" t="s">
        <v>843</v>
      </c>
      <c r="E325" s="33" t="s">
        <v>844</v>
      </c>
      <c r="F325" s="36" t="s">
        <v>787</v>
      </c>
      <c r="G325" s="37" t="n">
        <v>100</v>
      </c>
      <c r="H325" s="38"/>
      <c r="I325" s="38" t="n">
        <f aca="false">ROUND(G325*H325,2)</f>
        <v>0</v>
      </c>
    </row>
    <row r="326" customFormat="false" ht="23.85" hidden="false" customHeight="false" outlineLevel="0" collapsed="false">
      <c r="B326" s="52" t="s">
        <v>845</v>
      </c>
      <c r="C326" s="22" t="s">
        <v>29</v>
      </c>
      <c r="D326" s="19" t="s">
        <v>846</v>
      </c>
      <c r="E326" s="33" t="s">
        <v>847</v>
      </c>
      <c r="F326" s="36" t="s">
        <v>787</v>
      </c>
      <c r="G326" s="37" t="n">
        <v>10</v>
      </c>
      <c r="H326" s="38"/>
      <c r="I326" s="38" t="n">
        <f aca="false">ROUND(G326*H326,2)</f>
        <v>0</v>
      </c>
    </row>
    <row r="327" customFormat="false" ht="15" hidden="false" customHeight="false" outlineLevel="0" collapsed="false">
      <c r="B327" s="52" t="s">
        <v>848</v>
      </c>
      <c r="C327" s="19" t="s">
        <v>41</v>
      </c>
      <c r="D327" s="19" t="s">
        <v>849</v>
      </c>
      <c r="E327" s="33" t="s">
        <v>850</v>
      </c>
      <c r="F327" s="36" t="s">
        <v>851</v>
      </c>
      <c r="G327" s="37" t="n">
        <v>300</v>
      </c>
      <c r="H327" s="38"/>
      <c r="I327" s="38" t="n">
        <f aca="false">ROUND(G327*H327,2)</f>
        <v>0</v>
      </c>
    </row>
    <row r="328" customFormat="false" ht="51.95" hidden="false" customHeight="true" outlineLevel="0" collapsed="false">
      <c r="B328" s="71"/>
      <c r="C328" s="72"/>
      <c r="D328" s="72"/>
      <c r="E328" s="73" t="s">
        <v>852</v>
      </c>
      <c r="F328" s="74"/>
      <c r="G328" s="75"/>
      <c r="H328" s="79"/>
      <c r="I328" s="78" t="n">
        <f aca="false">SUM(I306:I327)</f>
        <v>0</v>
      </c>
    </row>
    <row r="329" customFormat="false" ht="51.95" hidden="false" customHeight="true" outlineLevel="0" collapsed="false">
      <c r="B329" s="80"/>
      <c r="C329" s="81"/>
      <c r="D329" s="81"/>
      <c r="E329" s="82" t="s">
        <v>853</v>
      </c>
      <c r="F329" s="81"/>
      <c r="G329" s="83"/>
      <c r="H329" s="84"/>
      <c r="I329" s="85" t="n">
        <f aca="false">SUM(I328+I304+I235)</f>
        <v>0</v>
      </c>
    </row>
  </sheetData>
  <autoFilter ref="B6:I329"/>
  <mergeCells count="1">
    <mergeCell ref="E3:I3"/>
  </mergeCells>
  <dataValidations count="1">
    <dataValidation allowBlank="true" errorStyle="stop" operator="equal" showDropDown="false" showErrorMessage="true" showInputMessage="true" sqref="C7:C11 C13 C15:C16 C18:C48 D33:D34 D47 C49:C69 C71 C73:C142 C144:C228 C230:C260 C262:C281 C283:C326 C328" type="list">
      <formula1>"CPU,SETOP,SINAPI,SUDECAP,SIAD,TCE"</formula1>
      <formula2>0</formula2>
    </dataValidation>
  </dataValidations>
  <printOptions headings="false" gridLines="false" gridLinesSet="true" horizontalCentered="true" verticalCentered="false"/>
  <pageMargins left="0.511805555555555" right="0.511805555555555" top="0.590277777777778" bottom="0.590972222222222" header="0.511805555555555" footer="0.315277777777778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>&amp;CPágina &amp;P de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1321</TotalTime>
  <Application>LibreOffice/7.1.6.2$Windows_X86_64 LibreOffice_project/0e133318fcee89abacd6a7d077e292f1145735c3</Application>
  <AppVersion>15.0000</AppVersion>
  <Company>Ministério Público do Estado de Minas Gerais - MPMG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2020-02-28T20:35:37Z</dcterms:created>
  <dc:creator>Aline Cristina Rodrigues Pereira</dc:creator>
  <dc:description/>
  <dc:language>pt-BR</dc:language>
  <cp:lastModifiedBy/>
  <dcterms:modified xsi:type="dcterms:W3CDTF">2022-07-13T16:29:53Z</dcterms:modified>
  <cp:revision>132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ProgId">
    <vt:lpwstr>Excel.Sheet</vt:lpwstr>
  </property>
  <property fmtid="{D5CDD505-2E9C-101B-9397-08002B2CF9AE}" pid="5" name="ScaleCrop">
    <vt:bool>0</vt:bool>
  </property>
  <property fmtid="{D5CDD505-2E9C-101B-9397-08002B2CF9AE}" pid="6" name="ShareDoc">
    <vt:bool>0</vt:bool>
  </property>
</Properties>
</file>